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uczanie RAchunkowości\WITRYNA\JPK\"/>
    </mc:Choice>
  </mc:AlternateContent>
  <bookViews>
    <workbookView xWindow="0" yWindow="0" windowWidth="19200" windowHeight="6950"/>
  </bookViews>
  <sheets>
    <sheet name="start" sheetId="3" r:id="rId1"/>
    <sheet name="dane" sheetId="1" r:id="rId2"/>
    <sheet name="WB" sheetId="2" r:id="rId3"/>
  </sheets>
  <calcPr calcId="171027"/>
  <pivotCaches>
    <pivotCache cacheId="151" r:id="rId4"/>
  </pivotCaches>
</workbook>
</file>

<file path=xl/calcChain.xml><?xml version="1.0" encoding="utf-8"?>
<calcChain xmlns="http://schemas.openxmlformats.org/spreadsheetml/2006/main">
  <c r="D1" i="2" l="1"/>
  <c r="E1" i="2" l="1"/>
</calcChain>
</file>

<file path=xl/connections.xml><?xml version="1.0" encoding="utf-8"?>
<connections xmlns="http://schemas.openxmlformats.org/spreadsheetml/2006/main">
  <connection id="1" name="JPK_WB_20170101_20170131_123eb9b0" type="4" refreshedVersion="0" background="1">
    <webPr xml="1" sourceData="1" url="F:\Nauczanie RAchunkowości\WITRYNA\JPK\JPK_WB_styczen.xml" htmlTables="1" htmlFormat="all"/>
  </connection>
</connections>
</file>

<file path=xl/sharedStrings.xml><?xml version="1.0" encoding="utf-8"?>
<sst xmlns="http://schemas.openxmlformats.org/spreadsheetml/2006/main" count="129" uniqueCount="65">
  <si>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</si>
  <si>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</si>
  <si>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</si>
  <si>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</si>
  <si>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</si>
  <si>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</si>
  <si>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</si>
  <si>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</si>
  <si>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</si>
  <si>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</si>
  <si>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</si>
  <si>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</si>
  <si>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ns2:REGON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</si>
  <si>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</si>
  <si>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</si>
  <si>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</si>
  <si>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</si>
  <si>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</si>
  <si>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</si>
  <si>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</si>
  <si>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</si>
  <si>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</si>
  <si>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ns1:NumerRachunku</t>
  </si>
  <si>
    <t>ns1:SaldoPoczatkowe</t>
  </si>
  <si>
    <t>ns1:SaldoKoncowe</t>
  </si>
  <si>
    <t>typ</t>
  </si>
  <si>
    <t>ns1:NumerWiersza</t>
  </si>
  <si>
    <t>ns1:DataOperacji</t>
  </si>
  <si>
    <t>ns1:NazwaPodmiotu</t>
  </si>
  <si>
    <t>ns1:OpisOperacji</t>
  </si>
  <si>
    <t>ns1:KwotaOperacji</t>
  </si>
  <si>
    <t>ns1:SaldoOperacji</t>
  </si>
  <si>
    <t>ns1:LiczbaWierszy</t>
  </si>
  <si>
    <t>ns1:SumaObciazen</t>
  </si>
  <si>
    <t>ns1:SumaUznan</t>
  </si>
  <si>
    <t>JPK_WB</t>
  </si>
  <si>
    <t>JPK_WB (1)</t>
  </si>
  <si>
    <t>1-0</t>
  </si>
  <si>
    <t>PLN</t>
  </si>
  <si>
    <t>PL</t>
  </si>
  <si>
    <t>BRAK</t>
  </si>
  <si>
    <t>G</t>
  </si>
  <si>
    <t>PL41124054551111000053737278</t>
  </si>
  <si>
    <t>Suma z ns1:KwotaOperacji</t>
  </si>
  <si>
    <t>Suma z ns1:SaldoOperacji</t>
  </si>
  <si>
    <t>Firma Demonstracyjna</t>
  </si>
  <si>
    <t>mazowieckie</t>
  </si>
  <si>
    <t>warszawski</t>
  </si>
  <si>
    <t>Wola</t>
  </si>
  <si>
    <t>Mokra</t>
  </si>
  <si>
    <t>Warszawa</t>
  </si>
  <si>
    <t>00-528</t>
  </si>
  <si>
    <t>Elektron sp. z o.o.</t>
  </si>
  <si>
    <t>Office Depot</t>
  </si>
  <si>
    <t>TP SA</t>
  </si>
  <si>
    <t>wpłata za fakturę 23/16</t>
  </si>
  <si>
    <t>wpłata za fakturę 19/16/N/01</t>
  </si>
  <si>
    <t>opłata za prowadzenie rachunku</t>
  </si>
  <si>
    <t>zapłata za fakturę</t>
  </si>
  <si>
    <t>Suma z ns1:SumaObciazen</t>
  </si>
  <si>
    <t>Suma z ns1:SumaUznan</t>
  </si>
  <si>
    <t>kontrola</t>
  </si>
  <si>
    <r>
      <t xml:space="preserve">Plik do książki </t>
    </r>
    <r>
      <rPr>
        <b/>
        <i/>
        <sz val="11"/>
        <color theme="1"/>
        <rFont val="Calibri"/>
        <family val="2"/>
        <charset val="238"/>
        <scheme val="minor"/>
      </rPr>
      <t>System Informacyjny Rachunkowości a JPK</t>
    </r>
  </si>
  <si>
    <t>autor: Magdalena Chomuszko</t>
  </si>
  <si>
    <r>
      <t>Przykładowy arkusz prezentacji struktury</t>
    </r>
    <r>
      <rPr>
        <b/>
        <sz val="28"/>
        <color rgb="FFFF0000"/>
        <rFont val="Calibri"/>
        <family val="2"/>
        <charset val="238"/>
        <scheme val="minor"/>
      </rPr>
      <t xml:space="preserve"> JPK_WB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</si>
</sst>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/>
    <xf numFmtId="22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4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pivotButton="1" applyBorder="1"/>
    <xf numFmtId="14" fontId="0" fillId="0" borderId="10" xfId="0" applyNumberForma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14" fontId="0" fillId="0" borderId="7" xfId="0" applyNumberFormat="1" applyBorder="1"/>
    <xf numFmtId="49" fontId="0" fillId="0" borderId="0" xfId="0" applyNumberFormat="1"/>
    <xf numFmtId="22" fontId="0" fillId="0" borderId="0" xfId="0" applyNumberFormat="1"/>
    <xf numFmtId="0" fontId="3" fillId="0" borderId="0" xfId="0" applyFont="1"/>
  </cellXfs>
  <cellStyles count="1">
    <cellStyle name="Normalny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2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2/">
    <xsd:schema xmlns:xsd="http://www.w3.org/2001/XMLSchema" xmlns:ns0="http://jpk.mf.gov.pl/wzor/2016/03/09/03092/" xmlns:ns1="http://crd.gov.pl/xml/schematy/dziedzinowe/mf/2016/01/25/eD/DefinicjeTypy/" xmlns="" targetNamespace="http://jpk.mf.gov.pl/wzor/2016/03/09/03092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NumerRachunku" form="qualified"/>
            <xsd:element minOccurs="0" nillable="true" name="Salda" form="qualified">
              <xsd:complexType>
                <xsd:sequence minOccurs="0">
                  <xsd:element minOccurs="0" nillable="true" type="xsd:double" name="SaldoPoczatkowe" form="qualified"/>
                  <xsd:element minOccurs="0" nillable="true" type="xsd:double" name="SaldoKoncowe" form="qualified"/>
                </xsd:sequence>
              </xsd:complexType>
            </xsd:element>
            <xsd:element minOccurs="0" maxOccurs="unbounded" nillable="true" name="WyciagWiersz" form="qualified">
              <xsd:complexType>
                <xsd:sequence minOccurs="0">
                  <xsd:element minOccurs="0" nillable="true" type="xsd:integer" name="NumerWiersza" form="qualified"/>
                  <xsd:element minOccurs="0" nillable="true" type="xsd:date" name="DataOperacji" form="qualified"/>
                  <xsd:element minOccurs="0" nillable="true" type="xsd:string" name="NazwaPodmiotu" form="qualified"/>
                  <xsd:element minOccurs="0" nillable="true" type="xsd:string" name="OpisOperacji" form="qualified"/>
                  <xsd:element minOccurs="0" nillable="true" type="xsd:double" name="KwotaOperacji" form="qualified"/>
                  <xsd:element minOccurs="0" nillable="true" type="xsd:double" name="SaldoOperacji" form="qualified"/>
                </xsd:sequence>
                <xsd:attribute name="typ" form="unqualified" type="xsd:string"/>
              </xsd:complexType>
            </xsd:element>
            <xsd:element minOccurs="0" nillable="true" name="WyciagCtrl" form="qualified">
              <xsd:complexType>
                <xsd:sequence minOccurs="0">
                  <xsd:element minOccurs="0" nillable="true" type="xsd:integer" name="LiczbaWierszy" form="qualified"/>
                  <xsd:element minOccurs="0" nillable="true" type="xsd:double" name="SumaObciazen" form="qualified"/>
                  <xsd:element minOccurs="0" nillable="true" type="xsd:double" name="SumaUznan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0</xdr:rowOff>
    </xdr:from>
    <xdr:to>
      <xdr:col>10</xdr:col>
      <xdr:colOff>75898</xdr:colOff>
      <xdr:row>3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C79942C-9641-48E5-A8E0-8144FCACD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0" y="184150"/>
          <a:ext cx="3288998" cy="463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2918.509212847224" createdVersion="6" refreshedVersion="6" minRefreshableVersion="3" recordCount="4">
  <cacheSource type="worksheet">
    <worksheetSource name="Tabela1"/>
  </cacheSource>
  <cacheFields count="35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07-02T11:02:13" maxDate="2017-07-02T11:02:13"/>
    </cacheField>
    <cacheField name="ns1:DataOd" numFmtId="14">
      <sharedItems containsSemiMixedTypes="0" containsNonDate="0" containsDate="1" containsString="0" minDate="2016-01-01T00:00:00" maxDate="2017-01-02T00:00:00" count="3">
        <d v="2016-01-01T00:00:00"/>
        <d v="2016-02-01T00:00:00" u="1"/>
        <d v="2017-01-01T00:00:00" u="1"/>
      </sharedItems>
    </cacheField>
    <cacheField name="ns1:DataDo" numFmtId="14">
      <sharedItems containsSemiMixedTypes="0" containsNonDate="0" containsDate="1" containsString="0" minDate="2016-01-31T00:00:00" maxDate="2017-02-01T00:00:00" count="3">
        <d v="2016-01-31T00:00:00"/>
        <d v="2017-01-31T00:00:00" u="1"/>
        <d v="2016-02-29T00:00:00" u="1"/>
      </sharedItems>
    </cacheField>
    <cacheField name="ns1:DomyslnyKodWaluty" numFmtId="49">
      <sharedItems count="2">
        <s v="PLN"/>
        <s v="EUR" u="1"/>
      </sharedItems>
    </cacheField>
    <cacheField name="ns1:KodUrzedu" numFmtId="0">
      <sharedItems containsSemiMixedTypes="0" containsString="0" containsNumber="1" containsInteger="1" minValue="4562" maxValue="4562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REGON" numFmtId="0">
      <sharedItems containsSemiMixedTypes="0" containsString="0" containsNumber="1" containsInteger="1" minValue="140045209" maxValue="140045209"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03" maxValue="103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ns1:NumerRachunku" numFmtId="49">
      <sharedItems/>
    </cacheField>
    <cacheField name="ns1:SaldoPoczatkowe" numFmtId="0">
      <sharedItems containsSemiMixedTypes="0" containsString="0" containsNumber="1" minValue="0" maxValue="18727.55" count="3">
        <n v="1500"/>
        <n v="0" u="1"/>
        <n v="18727.55" u="1"/>
      </sharedItems>
    </cacheField>
    <cacheField name="ns1:SaldoKoncowe" numFmtId="0">
      <sharedItems containsSemiMixedTypes="0" containsString="0" containsNumber="1" minValue="1983.08" maxValue="26593.53" count="4">
        <n v="24134.83"/>
        <n v="26593.53" u="1"/>
        <n v="22634.83" u="1"/>
        <n v="1983.08" u="1"/>
      </sharedItems>
    </cacheField>
    <cacheField name="typ" numFmtId="49">
      <sharedItems/>
    </cacheField>
    <cacheField name="ns1:NumerWiersza" numFmtId="0">
      <sharedItems containsSemiMixedTypes="0" containsString="0" containsNumber="1" containsInteger="1" minValue="1" maxValue="22" count="22">
        <n v="1"/>
        <n v="2"/>
        <n v="3"/>
        <n v="4"/>
        <n v="13" u="1"/>
        <n v="5" u="1"/>
        <n v="14" u="1"/>
        <n v="15" u="1"/>
        <n v="6" u="1"/>
        <n v="16" u="1"/>
        <n v="17" u="1"/>
        <n v="18" u="1"/>
        <n v="19" u="1"/>
        <n v="7" u="1"/>
        <n v="20" u="1"/>
        <n v="21" u="1"/>
        <n v="22" u="1"/>
        <n v="8" u="1"/>
        <n v="9" u="1"/>
        <n v="10" u="1"/>
        <n v="11" u="1"/>
        <n v="12" u="1"/>
      </sharedItems>
    </cacheField>
    <cacheField name="ns1:DataOperacji" numFmtId="14">
      <sharedItems containsSemiMixedTypes="0" containsNonDate="0" containsDate="1" containsString="0" minDate="2016-01-31T00:00:00" maxDate="2017-02-01T00:00:00" count="3">
        <d v="2016-01-31T00:00:00"/>
        <d v="2017-01-31T00:00:00" u="1"/>
        <d v="2016-02-29T00:00:00" u="1"/>
      </sharedItems>
    </cacheField>
    <cacheField name="ns1:NazwaPodmiotu" numFmtId="49">
      <sharedItems count="14">
        <s v="Elektron sp. z o.o."/>
        <s v="Office Depot"/>
        <s v="BRAK"/>
        <s v="TP SA"/>
        <s v="PERSON ARTUR" u="1"/>
        <s v="PRZYCHODNIA ORŁOWO SPÓŁKA Z O.O." u="1"/>
        <s v="POLKOMTEL SP.Z O.O." u="1"/>
        <s v="RODENT ROGOWSKI DARIUSZ DENTAL GROUP" u="1"/>
        <s v="PARTNER KANCELARIA RADCY PRAWNEGO ARTUR PERSON" u="1"/>
        <s v="AZ.pl SP.Z O.O." u="1"/>
        <s v="BIURO RACHUNKOWE PERFEKT MONIKA WIŚNIEWSKA" u="1"/>
        <s v="PERSON JOLANTA" u="1"/>
        <s v="Mechaniczeskij Optowyj" u="1"/>
        <s v="DOMOWE SANATORIUM - ZIMOCH SPÓŁKA JAWNA" u="1"/>
      </sharedItems>
    </cacheField>
    <cacheField name="ns1:OpisOperacji" numFmtId="49">
      <sharedItems count="24">
        <s v="wpłata za fakturę 23/16"/>
        <s v="wpłata za fakturę 19/16/N/01"/>
        <s v="opłata za prowadzenie rachunku"/>
        <s v="zapłata za fakturę"/>
        <s v="PROWIZJA BANKOWA" u="1"/>
        <s v="FA 01/2017 RODENT" u="1"/>
        <s v="FA36/2016 PARTNER" u="1"/>
        <s v="ZWROT NADPŁACONEJ KWOTY RODENT" u="1"/>
        <s v="FA 02/2017 A.PERSON" u="1"/>
        <s v="WYNAGRODZENIE ZA 01/2017-J.PERSON" u="1"/>
        <s v="SKŁADKA ZUS ZA 12/2016" u="1"/>
        <s v="ZWROT AZ" u="1"/>
        <s v="FA 719 PRZYCHODNIA ORŁOWO" u="1"/>
        <s v="DOPŁATA SKŁADEK ZUS ZA 04 i 11/2016" u="1"/>
        <s v="FA 35/2016 POLKOMTEL" u="1"/>
        <s v="OPŁATA ZA KARTĘ" u="1"/>
        <s v="RACH.2/2017 J.PERSON" u="1"/>
        <s v="FA 1137 PERFEKT" u="1"/>
        <s v="CIT ZA 12/2016" u="1"/>
        <s v="PRZEDPŁATA NA WYCISKARKĘ-DOMOWE SANATORIUM" u="1"/>
        <s v="FA 34/2016-DOPŁATA PERSON JOLANTA" u="1"/>
        <s v="PIT4 ZA 12/2016" u="1"/>
        <s v="VAT7 ZA 12/2016" u="1"/>
        <s v="uregulowanie należności" u="1"/>
      </sharedItems>
    </cacheField>
    <cacheField name="ns1:KwotaOperacji" numFmtId="0">
      <sharedItems containsSemiMixedTypes="0" containsString="0" containsNumber="1" minValue="-1845.17" maxValue="24000"/>
    </cacheField>
    <cacheField name="ns1:SaldoOperacji" numFmtId="0">
      <sharedItems containsSemiMixedTypes="0" containsString="0" containsNumber="1" minValue="2000" maxValue="26000"/>
    </cacheField>
    <cacheField name="ns1:LiczbaWierszy" numFmtId="0">
      <sharedItems containsSemiMixedTypes="0" containsString="0" containsNumber="1" containsInteger="1" minValue="4" maxValue="4"/>
    </cacheField>
    <cacheField name="ns1:SumaObciazen" numFmtId="0">
      <sharedItems containsSemiMixedTypes="0" containsString="0" containsNumber="1" minValue="-1865.17" maxValue="-1865.17"/>
    </cacheField>
    <cacheField name="ns1:SumaUznan" numFmtId="0">
      <sharedItems containsSemiMixedTypes="0" containsString="0" containsNumber="1" containsInteger="1" minValue="24500" maxValue="24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JPK_WB"/>
    <s v="JPK_WB (1)"/>
    <s v="1-0"/>
    <n v="1"/>
    <n v="1"/>
    <d v="2017-07-02T11:02:13"/>
    <x v="0"/>
    <x v="0"/>
    <x v="0"/>
    <n v="4562"/>
    <n v="0"/>
    <s v="Firma Demonstracyjna"/>
    <n v="140045209"/>
    <s v="PL"/>
    <s v="mazowieckie"/>
    <s v="warszawski"/>
    <s v="Wola"/>
    <s v="Mokra"/>
    <n v="103"/>
    <s v="Warszawa"/>
    <s v="00-528"/>
    <s v="Warszawa"/>
    <s v="PL41124054551111000053737278"/>
    <x v="0"/>
    <x v="0"/>
    <s v="G"/>
    <x v="0"/>
    <x v="0"/>
    <x v="0"/>
    <x v="0"/>
    <n v="500"/>
    <n v="2000"/>
    <n v="4"/>
    <n v="-1865.17"/>
    <n v="24500"/>
  </r>
  <r>
    <s v="JPK_WB"/>
    <s v="JPK_WB (1)"/>
    <s v="1-0"/>
    <n v="1"/>
    <n v="1"/>
    <d v="2017-07-02T11:02:13"/>
    <x v="0"/>
    <x v="0"/>
    <x v="0"/>
    <n v="4562"/>
    <n v="0"/>
    <s v="Firma Demonstracyjna"/>
    <n v="140045209"/>
    <s v="PL"/>
    <s v="mazowieckie"/>
    <s v="warszawski"/>
    <s v="Wola"/>
    <s v="Mokra"/>
    <n v="103"/>
    <s v="Warszawa"/>
    <s v="00-528"/>
    <s v="Warszawa"/>
    <s v="PL41124054551111000053737278"/>
    <x v="0"/>
    <x v="0"/>
    <s v="G"/>
    <x v="1"/>
    <x v="0"/>
    <x v="1"/>
    <x v="1"/>
    <n v="24000"/>
    <n v="26000"/>
    <n v="4"/>
    <n v="-1865.17"/>
    <n v="24500"/>
  </r>
  <r>
    <s v="JPK_WB"/>
    <s v="JPK_WB (1)"/>
    <s v="1-0"/>
    <n v="1"/>
    <n v="1"/>
    <d v="2017-07-02T11:02:13"/>
    <x v="0"/>
    <x v="0"/>
    <x v="0"/>
    <n v="4562"/>
    <n v="0"/>
    <s v="Firma Demonstracyjna"/>
    <n v="140045209"/>
    <s v="PL"/>
    <s v="mazowieckie"/>
    <s v="warszawski"/>
    <s v="Wola"/>
    <s v="Mokra"/>
    <n v="103"/>
    <s v="Warszawa"/>
    <s v="00-528"/>
    <s v="Warszawa"/>
    <s v="PL41124054551111000053737278"/>
    <x v="0"/>
    <x v="0"/>
    <s v="G"/>
    <x v="2"/>
    <x v="0"/>
    <x v="2"/>
    <x v="2"/>
    <n v="-20"/>
    <n v="25980"/>
    <n v="4"/>
    <n v="-1865.17"/>
    <n v="24500"/>
  </r>
  <r>
    <s v="JPK_WB"/>
    <s v="JPK_WB (1)"/>
    <s v="1-0"/>
    <n v="1"/>
    <n v="1"/>
    <d v="2017-07-02T11:02:13"/>
    <x v="0"/>
    <x v="0"/>
    <x v="0"/>
    <n v="4562"/>
    <n v="0"/>
    <s v="Firma Demonstracyjna"/>
    <n v="140045209"/>
    <s v="PL"/>
    <s v="mazowieckie"/>
    <s v="warszawski"/>
    <s v="Wola"/>
    <s v="Mokra"/>
    <n v="103"/>
    <s v="Warszawa"/>
    <s v="00-528"/>
    <s v="Warszawa"/>
    <s v="PL41124054551111000053737278"/>
    <x v="0"/>
    <x v="0"/>
    <s v="G"/>
    <x v="3"/>
    <x v="0"/>
    <x v="3"/>
    <x v="3"/>
    <n v="-1845.17"/>
    <n v="24134.83"/>
    <n v="4"/>
    <n v="-1865.17"/>
    <n v="24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51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compact="0" compactData="0" multipleFieldFilters="0">
  <location ref="A7:H11" firstHeaderRow="0" firstDataRow="1" firstDataCol="4" rowPageCount="5" colPageCount="1"/>
  <pivotFields count="35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multipleItemSelectionAllowed="1" showAll="0" defaultSubtotal="0">
      <items count="3">
        <item m="1" x="2"/>
        <item x="0"/>
        <item m="1" x="1"/>
      </items>
    </pivotField>
    <pivotField axis="axisPage" compact="0" numFmtId="14" outline="0" subtotalTop="0" multipleItemSelectionAllowed="1" showAll="0" defaultSubtotal="0">
      <items count="3">
        <item m="1" x="1"/>
        <item x="0"/>
        <item m="1" x="2"/>
      </items>
    </pivotField>
    <pivotField axis="axisPage" compact="0" outline="0" subtotalTop="0" multipleItemSelectionAllowed="1" showAll="0" defaultSubtotal="0">
      <items count="2">
        <item x="0"/>
        <item m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3">
        <item m="1" x="2"/>
        <item m="1" x="1"/>
        <item x="0"/>
      </items>
    </pivotField>
    <pivotField axis="axisPage" compact="0" outline="0" subtotalTop="0" multipleItemSelectionAllowed="1" showAll="0" defaultSubtotal="0">
      <items count="4">
        <item m="1" x="1"/>
        <item m="1" x="2"/>
        <item x="0"/>
        <item m="1" x="3"/>
      </items>
    </pivotField>
    <pivotField compact="0" outline="0" subtotalTop="0" showAll="0" defaultSubtotal="0"/>
    <pivotField axis="axisRow" compact="0" outline="0" subtotalTop="0" showAll="0" defaultSubtotal="0">
      <items count="22">
        <item x="0"/>
        <item x="1"/>
        <item x="2"/>
        <item x="3"/>
        <item m="1" x="5"/>
        <item m="1" x="8"/>
        <item m="1" x="13"/>
        <item m="1" x="17"/>
        <item m="1" x="18"/>
        <item m="1" x="19"/>
        <item m="1" x="20"/>
        <item m="1" x="21"/>
        <item m="1" x="4"/>
        <item m="1" x="6"/>
        <item m="1" x="7"/>
        <item m="1" x="9"/>
        <item m="1" x="10"/>
        <item m="1" x="11"/>
        <item m="1" x="12"/>
        <item m="1" x="14"/>
        <item m="1" x="15"/>
        <item m="1" x="16"/>
      </items>
    </pivotField>
    <pivotField axis="axisRow" compact="0" numFmtId="14" outline="0" subtotalTop="0" showAll="0" defaultSubtotal="0">
      <items count="3">
        <item m="1" x="1"/>
        <item x="0"/>
        <item m="1" x="2"/>
      </items>
    </pivotField>
    <pivotField axis="axisRow" compact="0" outline="0" subtotalTop="0" showAll="0" defaultSubtotal="0">
      <items count="14">
        <item m="1" x="9"/>
        <item m="1" x="10"/>
        <item x="2"/>
        <item m="1" x="13"/>
        <item m="1" x="8"/>
        <item m="1" x="4"/>
        <item m="1" x="11"/>
        <item m="1" x="6"/>
        <item m="1" x="5"/>
        <item m="1" x="7"/>
        <item x="0"/>
        <item x="1"/>
        <item x="3"/>
        <item m="1" x="12"/>
      </items>
    </pivotField>
    <pivotField axis="axisRow" compact="0" outline="0" subtotalTop="0" showAll="0" defaultSubtotal="0">
      <items count="24">
        <item m="1" x="18"/>
        <item m="1" x="13"/>
        <item m="1" x="5"/>
        <item m="1" x="8"/>
        <item m="1" x="17"/>
        <item m="1" x="20"/>
        <item m="1" x="14"/>
        <item m="1" x="12"/>
        <item m="1" x="6"/>
        <item m="1" x="15"/>
        <item m="1" x="21"/>
        <item m="1" x="4"/>
        <item m="1" x="19"/>
        <item m="1" x="16"/>
        <item m="1" x="10"/>
        <item m="1" x="22"/>
        <item m="1" x="9"/>
        <item m="1" x="11"/>
        <item m="1" x="7"/>
        <item x="0"/>
        <item x="1"/>
        <item x="2"/>
        <item x="3"/>
        <item m="1" x="23"/>
      </items>
    </pivotField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4">
    <field x="26"/>
    <field x="27"/>
    <field x="28"/>
    <field x="29"/>
  </rowFields>
  <rowItems count="4">
    <i>
      <x/>
      <x v="1"/>
      <x v="10"/>
      <x v="19"/>
    </i>
    <i>
      <x v="1"/>
      <x v="1"/>
      <x v="11"/>
      <x v="20"/>
    </i>
    <i>
      <x v="2"/>
      <x v="1"/>
      <x v="2"/>
      <x v="21"/>
    </i>
    <i>
      <x v="3"/>
      <x v="1"/>
      <x v="12"/>
      <x v="2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6" hier="-1"/>
    <pageField fld="7" hier="-1"/>
    <pageField fld="8" hier="-1"/>
    <pageField fld="23" hier="-1"/>
    <pageField fld="24" hier="-1"/>
  </pageFields>
  <dataFields count="4">
    <dataField name="Suma z ns1:KwotaOperacji" fld="30" baseField="0" baseItem="0"/>
    <dataField name="Suma z ns1:SaldoOperacji" fld="31" baseField="0" baseItem="0"/>
    <dataField name="Suma z ns1:SumaObciazen" fld="33" baseField="0" baseItem="0"/>
    <dataField name="Suma z ns1:SumaUznan" fld="34" baseField="0" baseItem="0"/>
  </dataFields>
  <pivotTableStyleInfo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ela1" displayName="Tabela1" ref="A1:AI5" tableType="xml" totalsRowShown="0" connectionId="1">
  <autoFilter ref="A1:AI5"/>
  <tableColumns count="35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REGON" name="ns2:REGON">
      <xmlColumnPr mapId="1" xpath="/ns1:JPK/ns1:Podmiot1/ns1:IdentyfikatorPodmiotu/ns2:REGON" xmlDataType="integer"/>
    </tableColumn>
    <tableColumn id="14" uniqueName="ns2:KodKraju" name="ns2:KodKraju">
      <xmlColumnPr mapId="1" xpath="/ns1:JPK/ns1:Podmiot1/ns1:AdresPodmiotu/ns2:KodKraju" xmlDataType="string"/>
    </tableColumn>
    <tableColumn id="15" uniqueName="ns2:Wojewodztwo" name="ns2:Wojewodztwo">
      <xmlColumnPr mapId="1" xpath="/ns1:JPK/ns1:Podmiot1/ns1:AdresPodmiotu/ns2:Wojewodztwo" xmlDataType="string"/>
    </tableColumn>
    <tableColumn id="16" uniqueName="ns2:Powiat" name="ns2:Powiat">
      <xmlColumnPr mapId="1" xpath="/ns1:JPK/ns1:Podmiot1/ns1:AdresPodmiotu/ns2:Powiat" xmlDataType="string"/>
    </tableColumn>
    <tableColumn id="17" uniqueName="ns2:Gmina" name="ns2:Gmina">
      <xmlColumnPr mapId="1" xpath="/ns1:JPK/ns1:Podmiot1/ns1:AdresPodmiotu/ns2:Gmina" xmlDataType="string"/>
    </tableColumn>
    <tableColumn id="18" uniqueName="ns2:Ulica" name="ns2:Ulica">
      <xmlColumnPr mapId="1" xpath="/ns1:JPK/ns1:Podmiot1/ns1:AdresPodmiotu/ns2:Ulica" xmlDataType="string"/>
    </tableColumn>
    <tableColumn id="19" uniqueName="ns2:NrDomu" name="ns2:NrDomu">
      <xmlColumnPr mapId="1" xpath="/ns1:JPK/ns1:Podmiot1/ns1:AdresPodmiotu/ns2:NrDomu" xmlDataType="integer"/>
    </tableColumn>
    <tableColumn id="20" uniqueName="ns2:Miejscowosc" name="ns2:Miejscowosc">
      <xmlColumnPr mapId="1" xpath="/ns1:JPK/ns1:Podmiot1/ns1:AdresPodmiotu/ns2:Miejscowosc" xmlDataType="string"/>
    </tableColumn>
    <tableColumn id="21" uniqueName="ns2:KodPocztowy" name="ns2:KodPocztowy">
      <xmlColumnPr mapId="1" xpath="/ns1:JPK/ns1:Podmiot1/ns1:AdresPodmiotu/ns2:KodPocztowy" xmlDataType="string"/>
    </tableColumn>
    <tableColumn id="22" uniqueName="ns2:Poczta" name="ns2:Poczta">
      <xmlColumnPr mapId="1" xpath="/ns1:JPK/ns1:Podmiot1/ns1:AdresPodmiotu/ns2:Poczta" xmlDataType="string"/>
    </tableColumn>
    <tableColumn id="23" uniqueName="ns1:NumerRachunku" name="ns1:NumerRachunku">
      <xmlColumnPr mapId="1" xpath="/ns1:JPK/ns1:NumerRachunku" xmlDataType="string"/>
    </tableColumn>
    <tableColumn id="24" uniqueName="ns1:SaldoPoczatkowe" name="ns1:SaldoPoczatkowe">
      <xmlColumnPr mapId="1" xpath="/ns1:JPK/ns1:Salda/ns1:SaldoPoczatkowe" xmlDataType="double"/>
    </tableColumn>
    <tableColumn id="25" uniqueName="ns1:SaldoKoncowe" name="ns1:SaldoKoncowe">
      <xmlColumnPr mapId="1" xpath="/ns1:JPK/ns1:Salda/ns1:SaldoKoncowe" xmlDataType="double"/>
    </tableColumn>
    <tableColumn id="26" uniqueName="typ" name="typ">
      <xmlColumnPr mapId="1" xpath="/ns1:JPK/ns1:WyciagWiersz/@typ" xmlDataType="string"/>
    </tableColumn>
    <tableColumn id="27" uniqueName="ns1:NumerWiersza" name="ns1:NumerWiersza">
      <xmlColumnPr mapId="1" xpath="/ns1:JPK/ns1:WyciagWiersz/ns1:NumerWiersza" xmlDataType="integer"/>
    </tableColumn>
    <tableColumn id="28" uniqueName="ns1:DataOperacji" name="ns1:DataOperacji">
      <xmlColumnPr mapId="1" xpath="/ns1:JPK/ns1:WyciagWiersz/ns1:DataOperacji" xmlDataType="date"/>
    </tableColumn>
    <tableColumn id="29" uniqueName="ns1:NazwaPodmiotu" name="ns1:NazwaPodmiotu">
      <xmlColumnPr mapId="1" xpath="/ns1:JPK/ns1:WyciagWiersz/ns1:NazwaPodmiotu" xmlDataType="string"/>
    </tableColumn>
    <tableColumn id="30" uniqueName="ns1:OpisOperacji" name="ns1:OpisOperacji">
      <xmlColumnPr mapId="1" xpath="/ns1:JPK/ns1:WyciagWiersz/ns1:OpisOperacji" xmlDataType="string"/>
    </tableColumn>
    <tableColumn id="31" uniqueName="ns1:KwotaOperacji" name="ns1:KwotaOperacji">
      <xmlColumnPr mapId="1" xpath="/ns1:JPK/ns1:WyciagWiersz/ns1:KwotaOperacji" xmlDataType="double"/>
    </tableColumn>
    <tableColumn id="32" uniqueName="ns1:SaldoOperacji" name="ns1:SaldoOperacji">
      <xmlColumnPr mapId="1" xpath="/ns1:JPK/ns1:WyciagWiersz/ns1:SaldoOperacji" xmlDataType="double"/>
    </tableColumn>
    <tableColumn id="33" uniqueName="ns1:LiczbaWierszy" name="ns1:LiczbaWierszy">
      <xmlColumnPr mapId="1" xpath="/ns1:JPK/ns1:WyciagCtrl/ns1:LiczbaWierszy" xmlDataType="integer"/>
    </tableColumn>
    <tableColumn id="34" uniqueName="ns1:SumaObciazen" name="ns1:SumaObciazen">
      <xmlColumnPr mapId="1" xpath="/ns1:JPK/ns1:WyciagCtrl/ns1:SumaObciazen" xmlDataType="double"/>
    </tableColumn>
    <tableColumn id="35" uniqueName="ns1:SumaUznan" name="ns1:SumaUznan">
      <xmlColumnPr mapId="1" xpath="/ns1:JPK/ns1:WyciagCtrl/ns1:SumaUznan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6"/>
  <sheetViews>
    <sheetView showGridLines="0" tabSelected="1" workbookViewId="0">
      <selection activeCell="S18" sqref="S18"/>
    </sheetView>
  </sheetViews>
  <sheetFormatPr defaultRowHeight="14.5" x14ac:dyDescent="0.35"/>
  <sheetData>
    <row r="6" spans="2:12" ht="36" x14ac:dyDescent="0.8">
      <c r="B6" s="28" t="s">
        <v>64</v>
      </c>
    </row>
    <row r="15" spans="2:12" x14ac:dyDescent="0.35">
      <c r="L15" t="s">
        <v>62</v>
      </c>
    </row>
    <row r="16" spans="2:12" x14ac:dyDescent="0.35">
      <c r="L16" t="s">
        <v>63</v>
      </c>
    </row>
  </sheetData>
  <sheetProtection algorithmName="SHA-512" hashValue="MV7VP0j9LmhjxjzOliOZNG3PaGISEPgyw3hvqrKDjJW5rGYozC+CJ9e3uj5+wySop51I40podnqWZblr07uDpQ==" saltValue="/bc5aE583lAH4WrsuTkAr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opLeftCell="A2" workbookViewId="0">
      <selection activeCell="C2" sqref="C2"/>
    </sheetView>
  </sheetViews>
  <sheetFormatPr defaultRowHeight="14.5" x14ac:dyDescent="0.35"/>
  <cols>
    <col min="1" max="1" width="19.453125" style="1" bestFit="1" customWidth="1"/>
    <col min="2" max="2" width="15.81640625" style="1" bestFit="1" customWidth="1"/>
    <col min="3" max="3" width="15" style="1" bestFit="1" customWidth="1"/>
    <col min="4" max="4" width="23" style="1" bestFit="1" customWidth="1"/>
    <col min="5" max="5" width="16.08984375" style="1" bestFit="1" customWidth="1"/>
    <col min="6" max="6" width="24.7265625" style="1" bestFit="1" customWidth="1"/>
    <col min="7" max="7" width="13" style="1" bestFit="1" customWidth="1"/>
    <col min="8" max="8" width="12.90625" style="1" bestFit="1" customWidth="1"/>
    <col min="9" max="9" width="24.26953125" style="1" bestFit="1" customWidth="1"/>
    <col min="10" max="10" width="15.90625" style="1" bestFit="1" customWidth="1"/>
    <col min="11" max="11" width="9.453125" style="1" customWidth="1"/>
    <col min="12" max="12" width="19.7265625" style="1" bestFit="1" customWidth="1"/>
    <col min="13" max="13" width="12.54296875" style="1" bestFit="1" customWidth="1"/>
    <col min="14" max="14" width="14.26953125" style="1" bestFit="1" customWidth="1"/>
    <col min="15" max="15" width="18.81640625" style="1" bestFit="1" customWidth="1"/>
    <col min="16" max="16" width="12.36328125" style="1" bestFit="1" customWidth="1"/>
    <col min="17" max="17" width="12" style="1" bestFit="1" customWidth="1"/>
    <col min="18" max="18" width="10.54296875" style="1" customWidth="1"/>
    <col min="19" max="19" width="13.6328125" style="1" bestFit="1" customWidth="1"/>
    <col min="20" max="20" width="17.26953125" style="1" bestFit="1" customWidth="1"/>
    <col min="21" max="21" width="17.90625" style="1" bestFit="1" customWidth="1"/>
    <col min="22" max="22" width="12.08984375" style="1" bestFit="1" customWidth="1"/>
    <col min="23" max="23" width="29" style="1" bestFit="1" customWidth="1"/>
    <col min="24" max="24" width="21.36328125" style="1" bestFit="1" customWidth="1"/>
    <col min="25" max="25" width="18.81640625" style="1" bestFit="1" customWidth="1"/>
    <col min="26" max="26" width="5.81640625" style="1" bestFit="1" customWidth="1"/>
    <col min="27" max="27" width="19" style="1" bestFit="1" customWidth="1"/>
    <col min="28" max="28" width="17.6328125" style="1" bestFit="1" customWidth="1"/>
    <col min="29" max="29" width="20.54296875" style="1" customWidth="1"/>
    <col min="30" max="30" width="28.26953125" style="1" customWidth="1"/>
    <col min="31" max="31" width="19" style="1" bestFit="1" customWidth="1"/>
    <col min="32" max="33" width="18.1796875" style="1" bestFit="1" customWidth="1"/>
    <col min="34" max="34" width="18.90625" style="1" bestFit="1" customWidth="1"/>
    <col min="35" max="35" width="16.54296875" style="1" bestFit="1" customWidth="1"/>
    <col min="36" max="16384" width="8.7265625" style="1"/>
  </cols>
  <sheetData>
    <row r="1" spans="1:3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35">
      <c r="A2" s="2" t="s">
        <v>35</v>
      </c>
      <c r="B2" s="2" t="s">
        <v>36</v>
      </c>
      <c r="C2" s="2" t="s">
        <v>37</v>
      </c>
      <c r="D2" s="1">
        <v>1</v>
      </c>
      <c r="E2" s="1">
        <v>1</v>
      </c>
      <c r="F2" s="3">
        <v>42918.459872685184</v>
      </c>
      <c r="G2" s="4">
        <v>42370</v>
      </c>
      <c r="H2" s="4">
        <v>42400</v>
      </c>
      <c r="I2" s="2" t="s">
        <v>38</v>
      </c>
      <c r="J2" s="1">
        <v>4562</v>
      </c>
      <c r="K2" s="1">
        <v>0</v>
      </c>
      <c r="L2" s="2" t="s">
        <v>45</v>
      </c>
      <c r="M2" s="1">
        <v>140045209</v>
      </c>
      <c r="N2" s="2" t="s">
        <v>39</v>
      </c>
      <c r="O2" s="2" t="s">
        <v>46</v>
      </c>
      <c r="P2" s="2" t="s">
        <v>47</v>
      </c>
      <c r="Q2" s="2" t="s">
        <v>48</v>
      </c>
      <c r="R2" s="2" t="s">
        <v>49</v>
      </c>
      <c r="S2" s="1">
        <v>103</v>
      </c>
      <c r="T2" s="2" t="s">
        <v>50</v>
      </c>
      <c r="U2" s="2" t="s">
        <v>51</v>
      </c>
      <c r="V2" s="2" t="s">
        <v>50</v>
      </c>
      <c r="W2" s="2" t="s">
        <v>42</v>
      </c>
      <c r="X2" s="1">
        <v>1500</v>
      </c>
      <c r="Y2" s="1">
        <v>24134.83</v>
      </c>
      <c r="Z2" s="2" t="s">
        <v>41</v>
      </c>
      <c r="AA2" s="1">
        <v>1</v>
      </c>
      <c r="AB2" s="4">
        <v>42400</v>
      </c>
      <c r="AC2" s="2" t="s">
        <v>52</v>
      </c>
      <c r="AD2" s="2" t="s">
        <v>55</v>
      </c>
      <c r="AE2" s="1">
        <v>500</v>
      </c>
      <c r="AF2" s="1">
        <v>2000</v>
      </c>
      <c r="AG2" s="1">
        <v>4</v>
      </c>
      <c r="AH2" s="1">
        <v>-1865.17</v>
      </c>
      <c r="AI2" s="1">
        <v>24500</v>
      </c>
    </row>
    <row r="3" spans="1:35" x14ac:dyDescent="0.35">
      <c r="A3" s="26" t="s">
        <v>35</v>
      </c>
      <c r="B3" s="26" t="s">
        <v>36</v>
      </c>
      <c r="C3" s="26" t="s">
        <v>37</v>
      </c>
      <c r="D3">
        <v>1</v>
      </c>
      <c r="E3">
        <v>1</v>
      </c>
      <c r="F3" s="27">
        <v>42918.459872685184</v>
      </c>
      <c r="G3" s="5">
        <v>42370</v>
      </c>
      <c r="H3" s="5">
        <v>42400</v>
      </c>
      <c r="I3" s="26" t="s">
        <v>38</v>
      </c>
      <c r="J3">
        <v>4562</v>
      </c>
      <c r="K3">
        <v>0</v>
      </c>
      <c r="L3" s="26" t="s">
        <v>45</v>
      </c>
      <c r="M3">
        <v>140045209</v>
      </c>
      <c r="N3" s="26" t="s">
        <v>39</v>
      </c>
      <c r="O3" s="26" t="s">
        <v>46</v>
      </c>
      <c r="P3" s="26" t="s">
        <v>47</v>
      </c>
      <c r="Q3" s="26" t="s">
        <v>48</v>
      </c>
      <c r="R3" s="26" t="s">
        <v>49</v>
      </c>
      <c r="S3">
        <v>103</v>
      </c>
      <c r="T3" s="26" t="s">
        <v>50</v>
      </c>
      <c r="U3" s="26" t="s">
        <v>51</v>
      </c>
      <c r="V3" s="26" t="s">
        <v>50</v>
      </c>
      <c r="W3" s="26" t="s">
        <v>42</v>
      </c>
      <c r="X3">
        <v>1500</v>
      </c>
      <c r="Y3">
        <v>24134.83</v>
      </c>
      <c r="Z3" s="26" t="s">
        <v>41</v>
      </c>
      <c r="AA3">
        <v>2</v>
      </c>
      <c r="AB3" s="5">
        <v>42400</v>
      </c>
      <c r="AC3" s="26" t="s">
        <v>53</v>
      </c>
      <c r="AD3" s="26" t="s">
        <v>56</v>
      </c>
      <c r="AE3">
        <v>24000</v>
      </c>
      <c r="AF3">
        <v>26000</v>
      </c>
      <c r="AG3">
        <v>4</v>
      </c>
      <c r="AH3">
        <v>-1865.17</v>
      </c>
      <c r="AI3">
        <v>24500</v>
      </c>
    </row>
    <row r="4" spans="1:35" x14ac:dyDescent="0.35">
      <c r="A4" s="26" t="s">
        <v>35</v>
      </c>
      <c r="B4" s="26" t="s">
        <v>36</v>
      </c>
      <c r="C4" s="26" t="s">
        <v>37</v>
      </c>
      <c r="D4">
        <v>1</v>
      </c>
      <c r="E4">
        <v>1</v>
      </c>
      <c r="F4" s="27">
        <v>42918.459872685184</v>
      </c>
      <c r="G4" s="5">
        <v>42370</v>
      </c>
      <c r="H4" s="5">
        <v>42400</v>
      </c>
      <c r="I4" s="26" t="s">
        <v>38</v>
      </c>
      <c r="J4">
        <v>4562</v>
      </c>
      <c r="K4">
        <v>0</v>
      </c>
      <c r="L4" s="26" t="s">
        <v>45</v>
      </c>
      <c r="M4">
        <v>140045209</v>
      </c>
      <c r="N4" s="26" t="s">
        <v>39</v>
      </c>
      <c r="O4" s="26" t="s">
        <v>46</v>
      </c>
      <c r="P4" s="26" t="s">
        <v>47</v>
      </c>
      <c r="Q4" s="26" t="s">
        <v>48</v>
      </c>
      <c r="R4" s="26" t="s">
        <v>49</v>
      </c>
      <c r="S4">
        <v>103</v>
      </c>
      <c r="T4" s="26" t="s">
        <v>50</v>
      </c>
      <c r="U4" s="26" t="s">
        <v>51</v>
      </c>
      <c r="V4" s="26" t="s">
        <v>50</v>
      </c>
      <c r="W4" s="26" t="s">
        <v>42</v>
      </c>
      <c r="X4">
        <v>1500</v>
      </c>
      <c r="Y4">
        <v>24134.83</v>
      </c>
      <c r="Z4" s="26" t="s">
        <v>41</v>
      </c>
      <c r="AA4">
        <v>3</v>
      </c>
      <c r="AB4" s="5">
        <v>42400</v>
      </c>
      <c r="AC4" s="26" t="s">
        <v>40</v>
      </c>
      <c r="AD4" s="26" t="s">
        <v>57</v>
      </c>
      <c r="AE4">
        <v>-20</v>
      </c>
      <c r="AF4">
        <v>25980</v>
      </c>
      <c r="AG4">
        <v>4</v>
      </c>
      <c r="AH4">
        <v>-1865.17</v>
      </c>
      <c r="AI4">
        <v>24500</v>
      </c>
    </row>
    <row r="5" spans="1:35" x14ac:dyDescent="0.35">
      <c r="A5" s="26" t="s">
        <v>35</v>
      </c>
      <c r="B5" s="26" t="s">
        <v>36</v>
      </c>
      <c r="C5" s="26" t="s">
        <v>37</v>
      </c>
      <c r="D5">
        <v>1</v>
      </c>
      <c r="E5">
        <v>1</v>
      </c>
      <c r="F5" s="27">
        <v>42918.459872685184</v>
      </c>
      <c r="G5" s="5">
        <v>42370</v>
      </c>
      <c r="H5" s="5">
        <v>42400</v>
      </c>
      <c r="I5" s="26" t="s">
        <v>38</v>
      </c>
      <c r="J5">
        <v>4562</v>
      </c>
      <c r="K5">
        <v>0</v>
      </c>
      <c r="L5" s="26" t="s">
        <v>45</v>
      </c>
      <c r="M5">
        <v>140045209</v>
      </c>
      <c r="N5" s="26" t="s">
        <v>39</v>
      </c>
      <c r="O5" s="26" t="s">
        <v>46</v>
      </c>
      <c r="P5" s="26" t="s">
        <v>47</v>
      </c>
      <c r="Q5" s="26" t="s">
        <v>48</v>
      </c>
      <c r="R5" s="26" t="s">
        <v>49</v>
      </c>
      <c r="S5">
        <v>103</v>
      </c>
      <c r="T5" s="26" t="s">
        <v>50</v>
      </c>
      <c r="U5" s="26" t="s">
        <v>51</v>
      </c>
      <c r="V5" s="26" t="s">
        <v>50</v>
      </c>
      <c r="W5" s="26" t="s">
        <v>42</v>
      </c>
      <c r="X5">
        <v>1500</v>
      </c>
      <c r="Y5">
        <v>24134.83</v>
      </c>
      <c r="Z5" s="26" t="s">
        <v>41</v>
      </c>
      <c r="AA5">
        <v>4</v>
      </c>
      <c r="AB5" s="5">
        <v>42400</v>
      </c>
      <c r="AC5" s="26" t="s">
        <v>54</v>
      </c>
      <c r="AD5" s="26" t="s">
        <v>58</v>
      </c>
      <c r="AE5">
        <v>-1845.17</v>
      </c>
      <c r="AF5">
        <v>24134.83</v>
      </c>
      <c r="AG5">
        <v>4</v>
      </c>
      <c r="AH5">
        <v>-1865.17</v>
      </c>
      <c r="AI5">
        <v>24500</v>
      </c>
    </row>
    <row r="6" spans="1:3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D2" sqref="D2"/>
    </sheetView>
  </sheetViews>
  <sheetFormatPr defaultRowHeight="14.5" x14ac:dyDescent="0.35"/>
  <cols>
    <col min="1" max="1" width="13.08984375" customWidth="1"/>
    <col min="2" max="2" width="13.1796875" customWidth="1"/>
    <col min="3" max="3" width="18.81640625" customWidth="1"/>
    <col min="4" max="4" width="28.26953125" bestFit="1" customWidth="1"/>
    <col min="5" max="5" width="23" customWidth="1"/>
    <col min="6" max="6" width="22.36328125" customWidth="1"/>
    <col min="7" max="7" width="23.1796875" customWidth="1"/>
    <col min="8" max="8" width="20.7265625" customWidth="1"/>
  </cols>
  <sheetData>
    <row r="1" spans="1:8" ht="15" thickBot="1" x14ac:dyDescent="0.4">
      <c r="A1" s="21" t="s">
        <v>6</v>
      </c>
      <c r="B1" s="22">
        <v>42370</v>
      </c>
      <c r="C1" s="6" t="s">
        <v>61</v>
      </c>
      <c r="D1" s="7">
        <f>B4+H8+G8</f>
        <v>24134.83</v>
      </c>
      <c r="E1" s="8" t="str">
        <f>IF(B5=D1,"OK","BŁĄD")</f>
        <v>OK</v>
      </c>
    </row>
    <row r="2" spans="1:8" x14ac:dyDescent="0.35">
      <c r="A2" s="21" t="s">
        <v>7</v>
      </c>
      <c r="B2" s="22">
        <v>42400</v>
      </c>
    </row>
    <row r="3" spans="1:8" x14ac:dyDescent="0.35">
      <c r="A3" s="21" t="s">
        <v>8</v>
      </c>
      <c r="B3" s="23" t="s">
        <v>38</v>
      </c>
    </row>
    <row r="4" spans="1:8" x14ac:dyDescent="0.35">
      <c r="A4" s="21" t="s">
        <v>23</v>
      </c>
      <c r="B4" s="24">
        <v>1500</v>
      </c>
    </row>
    <row r="5" spans="1:8" x14ac:dyDescent="0.35">
      <c r="A5" s="21" t="s">
        <v>24</v>
      </c>
      <c r="B5" s="24">
        <v>24134.83</v>
      </c>
    </row>
    <row r="7" spans="1:8" x14ac:dyDescent="0.35">
      <c r="A7" s="9" t="s">
        <v>26</v>
      </c>
      <c r="B7" s="9" t="s">
        <v>27</v>
      </c>
      <c r="C7" s="9" t="s">
        <v>28</v>
      </c>
      <c r="D7" s="9" t="s">
        <v>29</v>
      </c>
      <c r="E7" s="10" t="s">
        <v>43</v>
      </c>
      <c r="F7" s="11" t="s">
        <v>44</v>
      </c>
      <c r="G7" s="11" t="s">
        <v>59</v>
      </c>
      <c r="H7" s="12" t="s">
        <v>60</v>
      </c>
    </row>
    <row r="8" spans="1:8" x14ac:dyDescent="0.35">
      <c r="A8" s="10">
        <v>1</v>
      </c>
      <c r="B8" s="13">
        <v>42400</v>
      </c>
      <c r="C8" s="10" t="s">
        <v>52</v>
      </c>
      <c r="D8" s="10" t="s">
        <v>55</v>
      </c>
      <c r="E8" s="14">
        <v>500</v>
      </c>
      <c r="F8" s="15">
        <v>2000</v>
      </c>
      <c r="G8" s="15">
        <v>-1865.17</v>
      </c>
      <c r="H8" s="16">
        <v>24500</v>
      </c>
    </row>
    <row r="9" spans="1:8" x14ac:dyDescent="0.35">
      <c r="A9" s="10">
        <v>2</v>
      </c>
      <c r="B9" s="13">
        <v>42400</v>
      </c>
      <c r="C9" s="10" t="s">
        <v>53</v>
      </c>
      <c r="D9" s="10" t="s">
        <v>56</v>
      </c>
      <c r="E9" s="14">
        <v>24000</v>
      </c>
      <c r="F9" s="15">
        <v>26000</v>
      </c>
      <c r="G9" s="15">
        <v>-1865.17</v>
      </c>
      <c r="H9" s="16">
        <v>24500</v>
      </c>
    </row>
    <row r="10" spans="1:8" x14ac:dyDescent="0.35">
      <c r="A10" s="10">
        <v>3</v>
      </c>
      <c r="B10" s="13">
        <v>42400</v>
      </c>
      <c r="C10" s="10" t="s">
        <v>40</v>
      </c>
      <c r="D10" s="10" t="s">
        <v>57</v>
      </c>
      <c r="E10" s="14">
        <v>-20</v>
      </c>
      <c r="F10" s="15">
        <v>25980</v>
      </c>
      <c r="G10" s="15">
        <v>-1865.17</v>
      </c>
      <c r="H10" s="16">
        <v>24500</v>
      </c>
    </row>
    <row r="11" spans="1:8" x14ac:dyDescent="0.35">
      <c r="A11" s="17">
        <v>4</v>
      </c>
      <c r="B11" s="25">
        <v>42400</v>
      </c>
      <c r="C11" s="17" t="s">
        <v>54</v>
      </c>
      <c r="D11" s="17" t="s">
        <v>58</v>
      </c>
      <c r="E11" s="18">
        <v>-1845.17</v>
      </c>
      <c r="F11" s="19">
        <v>24134.83</v>
      </c>
      <c r="G11" s="19">
        <v>-1865.17</v>
      </c>
      <c r="H11" s="20">
        <v>24500</v>
      </c>
    </row>
  </sheetData>
  <conditionalFormatting sqref="E1">
    <cfRule type="cellIs" dxfId="0" priority="2" operator="equal">
      <formula>"OK"</formula>
    </cfRule>
    <cfRule type="cellIs" dxfId="1" priority="1" operator="equal">
      <formula>"BŁĄD"</formula>
    </cfRule>
  </conditionalFormatting>
  <pageMargins left="0.7" right="0.7" top="0.75" bottom="0.75" header="0.3" footer="0.3"/>
  <pageSetup paperSize="9"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start</vt:lpstr>
      <vt:lpstr>dane</vt:lpstr>
      <vt:lpstr>WB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2017-07-01T18:45:56Z</dcterms:created>
  <dcterms:modified xsi:type="dcterms:W3CDTF">2017-07-02T10:15:24Z</dcterms:modified>
</cp:coreProperties>
</file>