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/>
  <bookViews>
    <workbookView xWindow="0" yWindow="0" windowWidth="22260" windowHeight="12650"/>
  </bookViews>
  <sheets>
    <sheet name="Magazyn Danych" sheetId="5" r:id="rId1"/>
    <sheet name="JPK_KR" sheetId="1" r:id="rId2"/>
    <sheet name="Plan kont" sheetId="2" r:id="rId3"/>
    <sheet name="ZOiS" sheetId="3" r:id="rId4"/>
    <sheet name="RZiS" sheetId="4" r:id="rId5"/>
    <sheet name="RZiS control" sheetId="7" r:id="rId6"/>
    <sheet name="Bilans" sheetId="6" r:id="rId7"/>
    <sheet name="Bilans control" sheetId="8" r:id="rId8"/>
  </sheets>
  <calcPr calcId="171027"/>
  <pivotCaches>
    <pivotCache cacheId="124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3" l="1"/>
  <c r="L6" i="3"/>
  <c r="M15" i="3"/>
  <c r="M14" i="3"/>
  <c r="M13" i="3"/>
  <c r="M12" i="3"/>
  <c r="M11" i="3"/>
  <c r="M10" i="3"/>
  <c r="M9" i="3"/>
  <c r="M8" i="3"/>
  <c r="C2" i="6"/>
  <c r="A1" i="6"/>
  <c r="C2" i="4" l="1"/>
  <c r="A1" i="4"/>
  <c r="C148" i="6" l="1"/>
  <c r="C135" i="6"/>
  <c r="C14" i="6"/>
  <c r="C22" i="6"/>
  <c r="C23" i="6"/>
  <c r="C24" i="6"/>
  <c r="C18" i="6"/>
  <c r="C19" i="6"/>
  <c r="C20" i="6"/>
  <c r="C21" i="6"/>
  <c r="D15" i="4"/>
  <c r="D19" i="4"/>
  <c r="D17" i="4"/>
  <c r="D20" i="4"/>
  <c r="E4" i="7"/>
  <c r="M6" i="3" l="1"/>
  <c r="B2" i="5"/>
  <c r="D23" i="4" l="1"/>
  <c r="D24" i="4"/>
  <c r="D25" i="4"/>
  <c r="D26" i="4"/>
  <c r="C117" i="6"/>
  <c r="C116" i="6"/>
  <c r="C114" i="6"/>
  <c r="C113" i="6"/>
  <c r="C111" i="6"/>
  <c r="C108" i="6"/>
  <c r="C107" i="6"/>
  <c r="C106" i="6"/>
  <c r="C105" i="6"/>
  <c r="C104" i="6"/>
  <c r="C101" i="6"/>
  <c r="C100" i="6"/>
  <c r="C99" i="6"/>
  <c r="C98" i="6"/>
  <c r="C102" i="6"/>
  <c r="C89" i="6"/>
  <c r="C87" i="6"/>
  <c r="C88" i="6"/>
  <c r="C81" i="6"/>
  <c r="C82" i="6"/>
  <c r="C83" i="6"/>
  <c r="C80" i="6"/>
  <c r="C76" i="6"/>
  <c r="C77" i="6"/>
  <c r="C78" i="6"/>
  <c r="C75" i="6"/>
  <c r="C69" i="6"/>
  <c r="C70" i="6"/>
  <c r="C71" i="6"/>
  <c r="C68" i="6"/>
  <c r="C64" i="6"/>
  <c r="C63" i="6"/>
  <c r="C61" i="6" s="1"/>
  <c r="C62" i="6"/>
  <c r="C59" i="6"/>
  <c r="C58" i="6"/>
  <c r="C57" i="6"/>
  <c r="C46" i="6"/>
  <c r="C45" i="6"/>
  <c r="C43" i="6"/>
  <c r="C40" i="6"/>
  <c r="C41" i="6"/>
  <c r="C42" i="6"/>
  <c r="C39" i="6"/>
  <c r="C35" i="6"/>
  <c r="C36" i="6"/>
  <c r="C37" i="6"/>
  <c r="C34" i="6"/>
  <c r="C31" i="6"/>
  <c r="C30" i="6"/>
  <c r="C27" i="6"/>
  <c r="C28" i="6"/>
  <c r="C2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C53" i="6"/>
  <c r="C49" i="6"/>
  <c r="C50" i="6"/>
  <c r="C51" i="6"/>
  <c r="C13" i="6"/>
  <c r="C15" i="6"/>
  <c r="C12" i="6"/>
  <c r="B154" i="6"/>
  <c r="C147" i="6"/>
  <c r="C134" i="6"/>
  <c r="C133" i="6" s="1"/>
  <c r="C129" i="6"/>
  <c r="C128" i="6" s="1"/>
  <c r="C142" i="6"/>
  <c r="B133" i="6"/>
  <c r="B128" i="6"/>
  <c r="B129" i="6"/>
  <c r="B134" i="6"/>
  <c r="B142" i="6"/>
  <c r="B138" i="6" s="1"/>
  <c r="B127" i="6" s="1"/>
  <c r="C151" i="6"/>
  <c r="B151" i="6"/>
  <c r="B97" i="6"/>
  <c r="C121" i="6"/>
  <c r="C118" i="6" s="1"/>
  <c r="B118" i="6"/>
  <c r="B121" i="6"/>
  <c r="B110" i="6"/>
  <c r="B115" i="6"/>
  <c r="B112" i="6"/>
  <c r="B103" i="6"/>
  <c r="C52" i="6"/>
  <c r="C67" i="6"/>
  <c r="I6" i="6"/>
  <c r="C86" i="6"/>
  <c r="C85" i="6"/>
  <c r="B10" i="6"/>
  <c r="B84" i="6"/>
  <c r="B79" i="6"/>
  <c r="B74" i="6"/>
  <c r="B66" i="6"/>
  <c r="B65" i="6" s="1"/>
  <c r="B61" i="6"/>
  <c r="B60" i="6" s="1"/>
  <c r="B56" i="6"/>
  <c r="B55" i="6" s="1"/>
  <c r="B48" i="6"/>
  <c r="B44" i="6"/>
  <c r="B32" i="6"/>
  <c r="B29" i="6" s="1"/>
  <c r="B38" i="6"/>
  <c r="B33" i="6"/>
  <c r="B25" i="6"/>
  <c r="B16" i="6"/>
  <c r="B17" i="6"/>
  <c r="B11" i="6"/>
  <c r="C112" i="6" l="1"/>
  <c r="C115" i="6"/>
  <c r="C110" i="6" s="1"/>
  <c r="C38" i="6"/>
  <c r="C74" i="6"/>
  <c r="C56" i="6"/>
  <c r="C55" i="6" s="1"/>
  <c r="C103" i="6"/>
  <c r="C97" i="6" s="1"/>
  <c r="C79" i="6"/>
  <c r="C66" i="6"/>
  <c r="C65" i="6" s="1"/>
  <c r="C60" i="6"/>
  <c r="C44" i="6"/>
  <c r="C33" i="6"/>
  <c r="C48" i="6"/>
  <c r="C25" i="6"/>
  <c r="C17" i="6"/>
  <c r="C16" i="6" s="1"/>
  <c r="C11" i="6"/>
  <c r="C138" i="6"/>
  <c r="C127" i="6" s="1"/>
  <c r="B109" i="6"/>
  <c r="C84" i="6"/>
  <c r="B73" i="6"/>
  <c r="B72" i="6" s="1"/>
  <c r="B47" i="6" s="1"/>
  <c r="B92" i="6" s="1"/>
  <c r="B54" i="6"/>
  <c r="G3" i="8"/>
  <c r="F3" i="8"/>
  <c r="C95" i="6"/>
  <c r="B95" i="6"/>
  <c r="G6" i="6" l="1"/>
  <c r="C109" i="6"/>
  <c r="C154" i="6" s="1"/>
  <c r="C32" i="6"/>
  <c r="C29" i="6" s="1"/>
  <c r="C10" i="6" s="1"/>
  <c r="C54" i="6"/>
  <c r="C73" i="6"/>
  <c r="C72" i="6" s="1"/>
  <c r="C96" i="6"/>
  <c r="D42" i="4"/>
  <c r="D37" i="4" s="1"/>
  <c r="D47" i="4"/>
  <c r="D43" i="4" s="1"/>
  <c r="D14" i="4"/>
  <c r="D22" i="4"/>
  <c r="D21" i="4"/>
  <c r="K9" i="4"/>
  <c r="F4" i="7"/>
  <c r="X3" i="4"/>
  <c r="X4" i="4"/>
  <c r="X5" i="4"/>
  <c r="X6" i="4"/>
  <c r="X7" i="4"/>
  <c r="X9" i="4"/>
  <c r="X10" i="4"/>
  <c r="X11" i="4"/>
  <c r="X12" i="4"/>
  <c r="X13" i="4"/>
  <c r="X14" i="4"/>
  <c r="X15" i="4"/>
  <c r="X16" i="4"/>
  <c r="X17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2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455" i="4"/>
  <c r="X456" i="4"/>
  <c r="X457" i="4"/>
  <c r="X458" i="4"/>
  <c r="X459" i="4"/>
  <c r="X460" i="4"/>
  <c r="X461" i="4"/>
  <c r="X462" i="4"/>
  <c r="X463" i="4"/>
  <c r="X464" i="4"/>
  <c r="X465" i="4"/>
  <c r="X466" i="4"/>
  <c r="X467" i="4"/>
  <c r="X468" i="4"/>
  <c r="X469" i="4"/>
  <c r="X470" i="4"/>
  <c r="X471" i="4"/>
  <c r="X472" i="4"/>
  <c r="X473" i="4"/>
  <c r="X474" i="4"/>
  <c r="X475" i="4"/>
  <c r="X476" i="4"/>
  <c r="X477" i="4"/>
  <c r="X478" i="4"/>
  <c r="X479" i="4"/>
  <c r="X480" i="4"/>
  <c r="X481" i="4"/>
  <c r="X482" i="4"/>
  <c r="X483" i="4"/>
  <c r="X484" i="4"/>
  <c r="X485" i="4"/>
  <c r="X486" i="4"/>
  <c r="X487" i="4"/>
  <c r="X488" i="4"/>
  <c r="X489" i="4"/>
  <c r="X490" i="4"/>
  <c r="X491" i="4"/>
  <c r="X492" i="4"/>
  <c r="X493" i="4"/>
  <c r="X494" i="4"/>
  <c r="X495" i="4"/>
  <c r="X496" i="4"/>
  <c r="X497" i="4"/>
  <c r="X498" i="4"/>
  <c r="X499" i="4"/>
  <c r="X500" i="4"/>
  <c r="X501" i="4"/>
  <c r="X502" i="4"/>
  <c r="X503" i="4"/>
  <c r="X504" i="4"/>
  <c r="X505" i="4"/>
  <c r="X506" i="4"/>
  <c r="X507" i="4"/>
  <c r="X508" i="4"/>
  <c r="X509" i="4"/>
  <c r="X510" i="4"/>
  <c r="X511" i="4"/>
  <c r="X512" i="4"/>
  <c r="X513" i="4"/>
  <c r="X514" i="4"/>
  <c r="X515" i="4"/>
  <c r="X516" i="4"/>
  <c r="X517" i="4"/>
  <c r="X518" i="4"/>
  <c r="X519" i="4"/>
  <c r="X520" i="4"/>
  <c r="X521" i="4"/>
  <c r="X522" i="4"/>
  <c r="X523" i="4"/>
  <c r="X524" i="4"/>
  <c r="X525" i="4"/>
  <c r="X526" i="4"/>
  <c r="X527" i="4"/>
  <c r="X528" i="4"/>
  <c r="X529" i="4"/>
  <c r="X530" i="4"/>
  <c r="X531" i="4"/>
  <c r="X532" i="4"/>
  <c r="X533" i="4"/>
  <c r="X534" i="4"/>
  <c r="X535" i="4"/>
  <c r="X536" i="4"/>
  <c r="X537" i="4"/>
  <c r="X538" i="4"/>
  <c r="X539" i="4"/>
  <c r="X540" i="4"/>
  <c r="X541" i="4"/>
  <c r="X542" i="4"/>
  <c r="X543" i="4"/>
  <c r="X544" i="4"/>
  <c r="X545" i="4"/>
  <c r="X546" i="4"/>
  <c r="X547" i="4"/>
  <c r="X548" i="4"/>
  <c r="X549" i="4"/>
  <c r="X550" i="4"/>
  <c r="X551" i="4"/>
  <c r="X552" i="4"/>
  <c r="X553" i="4"/>
  <c r="X554" i="4"/>
  <c r="X555" i="4"/>
  <c r="X556" i="4"/>
  <c r="X557" i="4"/>
  <c r="X558" i="4"/>
  <c r="X559" i="4"/>
  <c r="X560" i="4"/>
  <c r="X561" i="4"/>
  <c r="X562" i="4"/>
  <c r="X563" i="4"/>
  <c r="X564" i="4"/>
  <c r="X565" i="4"/>
  <c r="X566" i="4"/>
  <c r="X567" i="4"/>
  <c r="X568" i="4"/>
  <c r="X569" i="4"/>
  <c r="X570" i="4"/>
  <c r="X571" i="4"/>
  <c r="X572" i="4"/>
  <c r="X573" i="4"/>
  <c r="X574" i="4"/>
  <c r="X575" i="4"/>
  <c r="X576" i="4"/>
  <c r="X577" i="4"/>
  <c r="X578" i="4"/>
  <c r="X579" i="4"/>
  <c r="X580" i="4"/>
  <c r="X581" i="4"/>
  <c r="X582" i="4"/>
  <c r="X583" i="4"/>
  <c r="X584" i="4"/>
  <c r="X585" i="4"/>
  <c r="X586" i="4"/>
  <c r="X587" i="4"/>
  <c r="X588" i="4"/>
  <c r="X589" i="4"/>
  <c r="X590" i="4"/>
  <c r="X591" i="4"/>
  <c r="X592" i="4"/>
  <c r="X593" i="4"/>
  <c r="X594" i="4"/>
  <c r="X595" i="4"/>
  <c r="X596" i="4"/>
  <c r="X597" i="4"/>
  <c r="X598" i="4"/>
  <c r="X599" i="4"/>
  <c r="X600" i="4"/>
  <c r="X601" i="4"/>
  <c r="X602" i="4"/>
  <c r="X603" i="4"/>
  <c r="X604" i="4"/>
  <c r="X605" i="4"/>
  <c r="X606" i="4"/>
  <c r="X607" i="4"/>
  <c r="X608" i="4"/>
  <c r="X609" i="4"/>
  <c r="X610" i="4"/>
  <c r="X611" i="4"/>
  <c r="X612" i="4"/>
  <c r="X613" i="4"/>
  <c r="X614" i="4"/>
  <c r="X615" i="4"/>
  <c r="X616" i="4"/>
  <c r="X617" i="4"/>
  <c r="X618" i="4"/>
  <c r="X619" i="4"/>
  <c r="X620" i="4"/>
  <c r="X621" i="4"/>
  <c r="X622" i="4"/>
  <c r="X623" i="4"/>
  <c r="X624" i="4"/>
  <c r="X625" i="4"/>
  <c r="X626" i="4"/>
  <c r="X627" i="4"/>
  <c r="X628" i="4"/>
  <c r="X629" i="4"/>
  <c r="X630" i="4"/>
  <c r="X631" i="4"/>
  <c r="X632" i="4"/>
  <c r="X633" i="4"/>
  <c r="X634" i="4"/>
  <c r="X635" i="4"/>
  <c r="X636" i="4"/>
  <c r="X637" i="4"/>
  <c r="X638" i="4"/>
  <c r="X639" i="4"/>
  <c r="X640" i="4"/>
  <c r="X641" i="4"/>
  <c r="X642" i="4"/>
  <c r="X643" i="4"/>
  <c r="X644" i="4"/>
  <c r="X645" i="4"/>
  <c r="X646" i="4"/>
  <c r="X647" i="4"/>
  <c r="X648" i="4"/>
  <c r="X649" i="4"/>
  <c r="X650" i="4"/>
  <c r="X651" i="4"/>
  <c r="X652" i="4"/>
  <c r="X653" i="4"/>
  <c r="X654" i="4"/>
  <c r="X655" i="4"/>
  <c r="X656" i="4"/>
  <c r="X657" i="4"/>
  <c r="X658" i="4"/>
  <c r="X659" i="4"/>
  <c r="X660" i="4"/>
  <c r="X661" i="4"/>
  <c r="X662" i="4"/>
  <c r="X663" i="4"/>
  <c r="X664" i="4"/>
  <c r="X665" i="4"/>
  <c r="X666" i="4"/>
  <c r="X667" i="4"/>
  <c r="X668" i="4"/>
  <c r="X669" i="4"/>
  <c r="X670" i="4"/>
  <c r="X671" i="4"/>
  <c r="X672" i="4"/>
  <c r="X673" i="4"/>
  <c r="X674" i="4"/>
  <c r="X675" i="4"/>
  <c r="X676" i="4"/>
  <c r="X677" i="4"/>
  <c r="X678" i="4"/>
  <c r="X679" i="4"/>
  <c r="X680" i="4"/>
  <c r="X681" i="4"/>
  <c r="X682" i="4"/>
  <c r="X683" i="4"/>
  <c r="X684" i="4"/>
  <c r="X685" i="4"/>
  <c r="X686" i="4"/>
  <c r="X687" i="4"/>
  <c r="X688" i="4"/>
  <c r="X689" i="4"/>
  <c r="X690" i="4"/>
  <c r="X691" i="4"/>
  <c r="X692" i="4"/>
  <c r="X693" i="4"/>
  <c r="X694" i="4"/>
  <c r="X695" i="4"/>
  <c r="X696" i="4"/>
  <c r="X697" i="4"/>
  <c r="X698" i="4"/>
  <c r="X699" i="4"/>
  <c r="X700" i="4"/>
  <c r="X701" i="4"/>
  <c r="X702" i="4"/>
  <c r="X703" i="4"/>
  <c r="X704" i="4"/>
  <c r="X705" i="4"/>
  <c r="X706" i="4"/>
  <c r="X707" i="4"/>
  <c r="X708" i="4"/>
  <c r="X709" i="4"/>
  <c r="X710" i="4"/>
  <c r="X711" i="4"/>
  <c r="X712" i="4"/>
  <c r="X713" i="4"/>
  <c r="X714" i="4"/>
  <c r="X715" i="4"/>
  <c r="X716" i="4"/>
  <c r="X717" i="4"/>
  <c r="X718" i="4"/>
  <c r="X719" i="4"/>
  <c r="X720" i="4"/>
  <c r="X721" i="4"/>
  <c r="X722" i="4"/>
  <c r="X723" i="4"/>
  <c r="X724" i="4"/>
  <c r="X725" i="4"/>
  <c r="X726" i="4"/>
  <c r="X727" i="4"/>
  <c r="X728" i="4"/>
  <c r="X729" i="4"/>
  <c r="X730" i="4"/>
  <c r="X731" i="4"/>
  <c r="X732" i="4"/>
  <c r="X733" i="4"/>
  <c r="X734" i="4"/>
  <c r="X735" i="4"/>
  <c r="X736" i="4"/>
  <c r="X737" i="4"/>
  <c r="X738" i="4"/>
  <c r="X739" i="4"/>
  <c r="X740" i="4"/>
  <c r="X741" i="4"/>
  <c r="X742" i="4"/>
  <c r="X743" i="4"/>
  <c r="X744" i="4"/>
  <c r="X745" i="4"/>
  <c r="X746" i="4"/>
  <c r="X747" i="4"/>
  <c r="X748" i="4"/>
  <c r="X749" i="4"/>
  <c r="X750" i="4"/>
  <c r="X751" i="4"/>
  <c r="X752" i="4"/>
  <c r="X753" i="4"/>
  <c r="X754" i="4"/>
  <c r="X755" i="4"/>
  <c r="X756" i="4"/>
  <c r="X757" i="4"/>
  <c r="X758" i="4"/>
  <c r="X759" i="4"/>
  <c r="X760" i="4"/>
  <c r="X761" i="4"/>
  <c r="X762" i="4"/>
  <c r="X763" i="4"/>
  <c r="X764" i="4"/>
  <c r="X765" i="4"/>
  <c r="X766" i="4"/>
  <c r="X767" i="4"/>
  <c r="X768" i="4"/>
  <c r="X769" i="4"/>
  <c r="X770" i="4"/>
  <c r="X771" i="4"/>
  <c r="X772" i="4"/>
  <c r="X773" i="4"/>
  <c r="X774" i="4"/>
  <c r="X775" i="4"/>
  <c r="X776" i="4"/>
  <c r="X777" i="4"/>
  <c r="X778" i="4"/>
  <c r="X779" i="4"/>
  <c r="X780" i="4"/>
  <c r="X781" i="4"/>
  <c r="X782" i="4"/>
  <c r="X783" i="4"/>
  <c r="X784" i="4"/>
  <c r="X785" i="4"/>
  <c r="X786" i="4"/>
  <c r="X787" i="4"/>
  <c r="X788" i="4"/>
  <c r="X789" i="4"/>
  <c r="X790" i="4"/>
  <c r="X791" i="4"/>
  <c r="X792" i="4"/>
  <c r="X793" i="4"/>
  <c r="X794" i="4"/>
  <c r="X795" i="4"/>
  <c r="X796" i="4"/>
  <c r="X797" i="4"/>
  <c r="X798" i="4"/>
  <c r="X799" i="4"/>
  <c r="X800" i="4"/>
  <c r="X801" i="4"/>
  <c r="X802" i="4"/>
  <c r="X803" i="4"/>
  <c r="X804" i="4"/>
  <c r="X805" i="4"/>
  <c r="X806" i="4"/>
  <c r="X807" i="4"/>
  <c r="X808" i="4"/>
  <c r="X809" i="4"/>
  <c r="X810" i="4"/>
  <c r="X811" i="4"/>
  <c r="X812" i="4"/>
  <c r="X813" i="4"/>
  <c r="X814" i="4"/>
  <c r="X815" i="4"/>
  <c r="X816" i="4"/>
  <c r="X817" i="4"/>
  <c r="X818" i="4"/>
  <c r="X819" i="4"/>
  <c r="X820" i="4"/>
  <c r="X821" i="4"/>
  <c r="X822" i="4"/>
  <c r="X823" i="4"/>
  <c r="X824" i="4"/>
  <c r="X825" i="4"/>
  <c r="X826" i="4"/>
  <c r="X827" i="4"/>
  <c r="X828" i="4"/>
  <c r="X829" i="4"/>
  <c r="X830" i="4"/>
  <c r="X831" i="4"/>
  <c r="X832" i="4"/>
  <c r="X833" i="4"/>
  <c r="X834" i="4"/>
  <c r="X835" i="4"/>
  <c r="X836" i="4"/>
  <c r="X837" i="4"/>
  <c r="X838" i="4"/>
  <c r="X839" i="4"/>
  <c r="X840" i="4"/>
  <c r="X841" i="4"/>
  <c r="X842" i="4"/>
  <c r="X843" i="4"/>
  <c r="X844" i="4"/>
  <c r="X845" i="4"/>
  <c r="X846" i="4"/>
  <c r="X847" i="4"/>
  <c r="X848" i="4"/>
  <c r="X849" i="4"/>
  <c r="X850" i="4"/>
  <c r="X851" i="4"/>
  <c r="X852" i="4"/>
  <c r="X853" i="4"/>
  <c r="X854" i="4"/>
  <c r="X855" i="4"/>
  <c r="X856" i="4"/>
  <c r="X857" i="4"/>
  <c r="X858" i="4"/>
  <c r="X859" i="4"/>
  <c r="X860" i="4"/>
  <c r="X861" i="4"/>
  <c r="X862" i="4"/>
  <c r="X863" i="4"/>
  <c r="X864" i="4"/>
  <c r="X865" i="4"/>
  <c r="X866" i="4"/>
  <c r="X867" i="4"/>
  <c r="X868" i="4"/>
  <c r="X869" i="4"/>
  <c r="X870" i="4"/>
  <c r="X871" i="4"/>
  <c r="X872" i="4"/>
  <c r="X873" i="4"/>
  <c r="X874" i="4"/>
  <c r="X875" i="4"/>
  <c r="X876" i="4"/>
  <c r="X877" i="4"/>
  <c r="X878" i="4"/>
  <c r="X879" i="4"/>
  <c r="X880" i="4"/>
  <c r="X881" i="4"/>
  <c r="X882" i="4"/>
  <c r="X883" i="4"/>
  <c r="X884" i="4"/>
  <c r="X885" i="4"/>
  <c r="X886" i="4"/>
  <c r="X887" i="4"/>
  <c r="X888" i="4"/>
  <c r="X889" i="4"/>
  <c r="X890" i="4"/>
  <c r="X891" i="4"/>
  <c r="X892" i="4"/>
  <c r="X893" i="4"/>
  <c r="X894" i="4"/>
  <c r="X895" i="4"/>
  <c r="X896" i="4"/>
  <c r="X897" i="4"/>
  <c r="X898" i="4"/>
  <c r="X899" i="4"/>
  <c r="X900" i="4"/>
  <c r="X901" i="4"/>
  <c r="X902" i="4"/>
  <c r="X903" i="4"/>
  <c r="X904" i="4"/>
  <c r="X905" i="4"/>
  <c r="X906" i="4"/>
  <c r="X907" i="4"/>
  <c r="X908" i="4"/>
  <c r="X909" i="4"/>
  <c r="X910" i="4"/>
  <c r="X911" i="4"/>
  <c r="X912" i="4"/>
  <c r="X913" i="4"/>
  <c r="X914" i="4"/>
  <c r="X915" i="4"/>
  <c r="X916" i="4"/>
  <c r="X917" i="4"/>
  <c r="X918" i="4"/>
  <c r="X919" i="4"/>
  <c r="X920" i="4"/>
  <c r="X921" i="4"/>
  <c r="X922" i="4"/>
  <c r="X923" i="4"/>
  <c r="X924" i="4"/>
  <c r="X925" i="4"/>
  <c r="X926" i="4"/>
  <c r="X927" i="4"/>
  <c r="X928" i="4"/>
  <c r="X929" i="4"/>
  <c r="X930" i="4"/>
  <c r="X931" i="4"/>
  <c r="X932" i="4"/>
  <c r="X933" i="4"/>
  <c r="X934" i="4"/>
  <c r="X935" i="4"/>
  <c r="X936" i="4"/>
  <c r="X937" i="4"/>
  <c r="X938" i="4"/>
  <c r="X939" i="4"/>
  <c r="X940" i="4"/>
  <c r="X941" i="4"/>
  <c r="X942" i="4"/>
  <c r="X943" i="4"/>
  <c r="X944" i="4"/>
  <c r="X945" i="4"/>
  <c r="X946" i="4"/>
  <c r="X947" i="4"/>
  <c r="X948" i="4"/>
  <c r="X949" i="4"/>
  <c r="X950" i="4"/>
  <c r="X951" i="4"/>
  <c r="X952" i="4"/>
  <c r="X953" i="4"/>
  <c r="X954" i="4"/>
  <c r="X955" i="4"/>
  <c r="X956" i="4"/>
  <c r="X957" i="4"/>
  <c r="X958" i="4"/>
  <c r="X959" i="4"/>
  <c r="X960" i="4"/>
  <c r="X961" i="4"/>
  <c r="X962" i="4"/>
  <c r="X963" i="4"/>
  <c r="X964" i="4"/>
  <c r="X965" i="4"/>
  <c r="X966" i="4"/>
  <c r="X967" i="4"/>
  <c r="X968" i="4"/>
  <c r="X969" i="4"/>
  <c r="X970" i="4"/>
  <c r="X971" i="4"/>
  <c r="X972" i="4"/>
  <c r="X973" i="4"/>
  <c r="X974" i="4"/>
  <c r="X975" i="4"/>
  <c r="X976" i="4"/>
  <c r="X977" i="4"/>
  <c r="X978" i="4"/>
  <c r="X979" i="4"/>
  <c r="X980" i="4"/>
  <c r="X981" i="4"/>
  <c r="X982" i="4"/>
  <c r="X983" i="4"/>
  <c r="X984" i="4"/>
  <c r="X985" i="4"/>
  <c r="X986" i="4"/>
  <c r="X987" i="4"/>
  <c r="X988" i="4"/>
  <c r="X989" i="4"/>
  <c r="X990" i="4"/>
  <c r="X991" i="4"/>
  <c r="X992" i="4"/>
  <c r="X993" i="4"/>
  <c r="X994" i="4"/>
  <c r="X995" i="4"/>
  <c r="X996" i="4"/>
  <c r="X997" i="4"/>
  <c r="X998" i="4"/>
  <c r="X999" i="4"/>
  <c r="X1000" i="4"/>
  <c r="X1001" i="4"/>
  <c r="X1002" i="4"/>
  <c r="X1003" i="4"/>
  <c r="X1004" i="4"/>
  <c r="X1005" i="4"/>
  <c r="X1006" i="4"/>
  <c r="X1007" i="4"/>
  <c r="X1008" i="4"/>
  <c r="X1009" i="4"/>
  <c r="X1010" i="4"/>
  <c r="X1011" i="4"/>
  <c r="X1012" i="4"/>
  <c r="X1013" i="4"/>
  <c r="X1014" i="4"/>
  <c r="X1015" i="4"/>
  <c r="X1016" i="4"/>
  <c r="X1017" i="4"/>
  <c r="X1018" i="4"/>
  <c r="X1019" i="4"/>
  <c r="X1020" i="4"/>
  <c r="X1021" i="4"/>
  <c r="X1022" i="4"/>
  <c r="X1023" i="4"/>
  <c r="X1024" i="4"/>
  <c r="X1025" i="4"/>
  <c r="X1026" i="4"/>
  <c r="X1027" i="4"/>
  <c r="X1028" i="4"/>
  <c r="X1029" i="4"/>
  <c r="X1030" i="4"/>
  <c r="X1031" i="4"/>
  <c r="X1032" i="4"/>
  <c r="X1033" i="4"/>
  <c r="X1034" i="4"/>
  <c r="X1035" i="4"/>
  <c r="X1036" i="4"/>
  <c r="X1037" i="4"/>
  <c r="X1038" i="4"/>
  <c r="X1039" i="4"/>
  <c r="X1040" i="4"/>
  <c r="X1041" i="4"/>
  <c r="X1042" i="4"/>
  <c r="X1043" i="4"/>
  <c r="X1044" i="4"/>
  <c r="X1045" i="4"/>
  <c r="X1046" i="4"/>
  <c r="X1047" i="4"/>
  <c r="X1048" i="4"/>
  <c r="X1049" i="4"/>
  <c r="X1050" i="4"/>
  <c r="X1051" i="4"/>
  <c r="X1052" i="4"/>
  <c r="X1053" i="4"/>
  <c r="X1054" i="4"/>
  <c r="X1055" i="4"/>
  <c r="X1056" i="4"/>
  <c r="X1057" i="4"/>
  <c r="X1058" i="4"/>
  <c r="X1059" i="4"/>
  <c r="X1060" i="4"/>
  <c r="X1061" i="4"/>
  <c r="X1062" i="4"/>
  <c r="X1063" i="4"/>
  <c r="X1064" i="4"/>
  <c r="X1065" i="4"/>
  <c r="X1066" i="4"/>
  <c r="X1067" i="4"/>
  <c r="X1068" i="4"/>
  <c r="X1069" i="4"/>
  <c r="X1070" i="4"/>
  <c r="X1071" i="4"/>
  <c r="X1072" i="4"/>
  <c r="X1073" i="4"/>
  <c r="X1074" i="4"/>
  <c r="X1075" i="4"/>
  <c r="X1076" i="4"/>
  <c r="X1077" i="4"/>
  <c r="X1078" i="4"/>
  <c r="X1079" i="4"/>
  <c r="X1080" i="4"/>
  <c r="X1081" i="4"/>
  <c r="X1082" i="4"/>
  <c r="X1083" i="4"/>
  <c r="X1084" i="4"/>
  <c r="X1085" i="4"/>
  <c r="X1086" i="4"/>
  <c r="X1087" i="4"/>
  <c r="X1088" i="4"/>
  <c r="X1089" i="4"/>
  <c r="X1090" i="4"/>
  <c r="X1091" i="4"/>
  <c r="X1092" i="4"/>
  <c r="X1093" i="4"/>
  <c r="X1094" i="4"/>
  <c r="X1095" i="4"/>
  <c r="X1096" i="4"/>
  <c r="X1097" i="4"/>
  <c r="X1098" i="4"/>
  <c r="X1099" i="4"/>
  <c r="X1100" i="4"/>
  <c r="X1101" i="4"/>
  <c r="X1102" i="4"/>
  <c r="X1103" i="4"/>
  <c r="X1104" i="4"/>
  <c r="X1105" i="4"/>
  <c r="X1106" i="4"/>
  <c r="X1107" i="4"/>
  <c r="X1108" i="4"/>
  <c r="X1109" i="4"/>
  <c r="X1110" i="4"/>
  <c r="X1111" i="4"/>
  <c r="X1112" i="4"/>
  <c r="X1113" i="4"/>
  <c r="X1114" i="4"/>
  <c r="X1115" i="4"/>
  <c r="X1116" i="4"/>
  <c r="X1117" i="4"/>
  <c r="X1118" i="4"/>
  <c r="X1119" i="4"/>
  <c r="X1120" i="4"/>
  <c r="X1121" i="4"/>
  <c r="X1122" i="4"/>
  <c r="X1123" i="4"/>
  <c r="X1124" i="4"/>
  <c r="X1125" i="4"/>
  <c r="X1126" i="4"/>
  <c r="X1127" i="4"/>
  <c r="X1128" i="4"/>
  <c r="X1129" i="4"/>
  <c r="X1130" i="4"/>
  <c r="X1131" i="4"/>
  <c r="X1132" i="4"/>
  <c r="X1133" i="4"/>
  <c r="X1134" i="4"/>
  <c r="X1135" i="4"/>
  <c r="X1136" i="4"/>
  <c r="X1137" i="4"/>
  <c r="X1138" i="4"/>
  <c r="X1139" i="4"/>
  <c r="X1140" i="4"/>
  <c r="X1141" i="4"/>
  <c r="X1142" i="4"/>
  <c r="X1143" i="4"/>
  <c r="X1144" i="4"/>
  <c r="X1145" i="4"/>
  <c r="X1146" i="4"/>
  <c r="X1147" i="4"/>
  <c r="X1148" i="4"/>
  <c r="X1149" i="4"/>
  <c r="X1150" i="4"/>
  <c r="X1151" i="4"/>
  <c r="X1152" i="4"/>
  <c r="X1153" i="4"/>
  <c r="X1154" i="4"/>
  <c r="X1155" i="4"/>
  <c r="X1156" i="4"/>
  <c r="X1157" i="4"/>
  <c r="X1158" i="4"/>
  <c r="X1159" i="4"/>
  <c r="X1160" i="4"/>
  <c r="X1161" i="4"/>
  <c r="X1162" i="4"/>
  <c r="X1163" i="4"/>
  <c r="X1164" i="4"/>
  <c r="X1165" i="4"/>
  <c r="X1166" i="4"/>
  <c r="X1167" i="4"/>
  <c r="X1168" i="4"/>
  <c r="X1169" i="4"/>
  <c r="X1170" i="4"/>
  <c r="X1171" i="4"/>
  <c r="X1172" i="4"/>
  <c r="X1173" i="4"/>
  <c r="X1174" i="4"/>
  <c r="X1175" i="4"/>
  <c r="X1176" i="4"/>
  <c r="X1177" i="4"/>
  <c r="X1178" i="4"/>
  <c r="X1179" i="4"/>
  <c r="X1180" i="4"/>
  <c r="X1181" i="4"/>
  <c r="X1182" i="4"/>
  <c r="X1183" i="4"/>
  <c r="X1184" i="4"/>
  <c r="X1185" i="4"/>
  <c r="X1186" i="4"/>
  <c r="X1187" i="4"/>
  <c r="X1188" i="4"/>
  <c r="X1189" i="4"/>
  <c r="X1190" i="4"/>
  <c r="X1191" i="4"/>
  <c r="X1192" i="4"/>
  <c r="X1193" i="4"/>
  <c r="X1194" i="4"/>
  <c r="X1195" i="4"/>
  <c r="X1196" i="4"/>
  <c r="X1197" i="4"/>
  <c r="X1198" i="4"/>
  <c r="X1199" i="4"/>
  <c r="X1200" i="4"/>
  <c r="X1201" i="4"/>
  <c r="X1202" i="4"/>
  <c r="X1203" i="4"/>
  <c r="X1204" i="4"/>
  <c r="X1205" i="4"/>
  <c r="X1206" i="4"/>
  <c r="X1207" i="4"/>
  <c r="X1208" i="4"/>
  <c r="X1209" i="4"/>
  <c r="X1210" i="4"/>
  <c r="X1211" i="4"/>
  <c r="X1212" i="4"/>
  <c r="X1213" i="4"/>
  <c r="X1214" i="4"/>
  <c r="X1215" i="4"/>
  <c r="X1216" i="4"/>
  <c r="X1217" i="4"/>
  <c r="X1218" i="4"/>
  <c r="X1219" i="4"/>
  <c r="X1220" i="4"/>
  <c r="X1221" i="4"/>
  <c r="X1222" i="4"/>
  <c r="X1223" i="4"/>
  <c r="X1224" i="4"/>
  <c r="X1225" i="4"/>
  <c r="X1226" i="4"/>
  <c r="X1227" i="4"/>
  <c r="X1228" i="4"/>
  <c r="X1229" i="4"/>
  <c r="X1230" i="4"/>
  <c r="X1231" i="4"/>
  <c r="X1232" i="4"/>
  <c r="X1233" i="4"/>
  <c r="X1234" i="4"/>
  <c r="X1235" i="4"/>
  <c r="X1236" i="4"/>
  <c r="X1237" i="4"/>
  <c r="X1238" i="4"/>
  <c r="X1239" i="4"/>
  <c r="X1240" i="4"/>
  <c r="X1241" i="4"/>
  <c r="X1242" i="4"/>
  <c r="X1243" i="4"/>
  <c r="X1244" i="4"/>
  <c r="X1245" i="4"/>
  <c r="X1246" i="4"/>
  <c r="X1247" i="4"/>
  <c r="X1248" i="4"/>
  <c r="X1249" i="4"/>
  <c r="X1250" i="4"/>
  <c r="X1251" i="4"/>
  <c r="X1252" i="4"/>
  <c r="X1253" i="4"/>
  <c r="X1254" i="4"/>
  <c r="X1255" i="4"/>
  <c r="X1256" i="4"/>
  <c r="X1257" i="4"/>
  <c r="X1258" i="4"/>
  <c r="X1259" i="4"/>
  <c r="X1260" i="4"/>
  <c r="X1261" i="4"/>
  <c r="X1262" i="4"/>
  <c r="X1263" i="4"/>
  <c r="X1264" i="4"/>
  <c r="X1265" i="4"/>
  <c r="X1266" i="4"/>
  <c r="X1267" i="4"/>
  <c r="X1268" i="4"/>
  <c r="X1269" i="4"/>
  <c r="X1270" i="4"/>
  <c r="X1271" i="4"/>
  <c r="X1272" i="4"/>
  <c r="X1273" i="4"/>
  <c r="X1274" i="4"/>
  <c r="X1275" i="4"/>
  <c r="X1276" i="4"/>
  <c r="X1277" i="4"/>
  <c r="X1278" i="4"/>
  <c r="X1279" i="4"/>
  <c r="X1280" i="4"/>
  <c r="X1281" i="4"/>
  <c r="X1282" i="4"/>
  <c r="X1283" i="4"/>
  <c r="X1284" i="4"/>
  <c r="X1285" i="4"/>
  <c r="X1286" i="4"/>
  <c r="X1287" i="4"/>
  <c r="X1288" i="4"/>
  <c r="X1289" i="4"/>
  <c r="X1290" i="4"/>
  <c r="X1291" i="4"/>
  <c r="X1292" i="4"/>
  <c r="X1293" i="4"/>
  <c r="X1294" i="4"/>
  <c r="X1295" i="4"/>
  <c r="X1296" i="4"/>
  <c r="X1297" i="4"/>
  <c r="X1298" i="4"/>
  <c r="X1299" i="4"/>
  <c r="X1300" i="4"/>
  <c r="X1301" i="4"/>
  <c r="X1302" i="4"/>
  <c r="X1303" i="4"/>
  <c r="X1304" i="4"/>
  <c r="X1305" i="4"/>
  <c r="X1306" i="4"/>
  <c r="X1307" i="4"/>
  <c r="X1308" i="4"/>
  <c r="X1309" i="4"/>
  <c r="X1310" i="4"/>
  <c r="X1311" i="4"/>
  <c r="X1312" i="4"/>
  <c r="X1313" i="4"/>
  <c r="X1314" i="4"/>
  <c r="X1315" i="4"/>
  <c r="X1316" i="4"/>
  <c r="X1317" i="4"/>
  <c r="X1318" i="4"/>
  <c r="X1319" i="4"/>
  <c r="X1320" i="4"/>
  <c r="X1321" i="4"/>
  <c r="X1322" i="4"/>
  <c r="X1323" i="4"/>
  <c r="X1324" i="4"/>
  <c r="X1325" i="4"/>
  <c r="X1326" i="4"/>
  <c r="X1327" i="4"/>
  <c r="X1328" i="4"/>
  <c r="X1329" i="4"/>
  <c r="X1330" i="4"/>
  <c r="X1331" i="4"/>
  <c r="X1332" i="4"/>
  <c r="X1333" i="4"/>
  <c r="X1334" i="4"/>
  <c r="X1335" i="4"/>
  <c r="X1336" i="4"/>
  <c r="X1337" i="4"/>
  <c r="X1338" i="4"/>
  <c r="X1339" i="4"/>
  <c r="X1340" i="4"/>
  <c r="X1341" i="4"/>
  <c r="X1342" i="4"/>
  <c r="X1343" i="4"/>
  <c r="X1344" i="4"/>
  <c r="X1345" i="4"/>
  <c r="X1346" i="4"/>
  <c r="X1347" i="4"/>
  <c r="X1348" i="4"/>
  <c r="X1349" i="4"/>
  <c r="X1350" i="4"/>
  <c r="X1351" i="4"/>
  <c r="X1352" i="4"/>
  <c r="X1353" i="4"/>
  <c r="X1354" i="4"/>
  <c r="X1355" i="4"/>
  <c r="X1356" i="4"/>
  <c r="X1357" i="4"/>
  <c r="X1358" i="4"/>
  <c r="X1359" i="4"/>
  <c r="X1360" i="4"/>
  <c r="X1361" i="4"/>
  <c r="X1362" i="4"/>
  <c r="X1363" i="4"/>
  <c r="X1364" i="4"/>
  <c r="X1365" i="4"/>
  <c r="X1366" i="4"/>
  <c r="X1367" i="4"/>
  <c r="X1368" i="4"/>
  <c r="X1369" i="4"/>
  <c r="X1370" i="4"/>
  <c r="X1371" i="4"/>
  <c r="X1372" i="4"/>
  <c r="X1373" i="4"/>
  <c r="X1374" i="4"/>
  <c r="X1375" i="4"/>
  <c r="X1376" i="4"/>
  <c r="X1377" i="4"/>
  <c r="X1378" i="4"/>
  <c r="X1379" i="4"/>
  <c r="X1380" i="4"/>
  <c r="X1381" i="4"/>
  <c r="X1382" i="4"/>
  <c r="X1383" i="4"/>
  <c r="X1384" i="4"/>
  <c r="X1385" i="4"/>
  <c r="X1386" i="4"/>
  <c r="X1387" i="4"/>
  <c r="X1388" i="4"/>
  <c r="X1389" i="4"/>
  <c r="X1390" i="4"/>
  <c r="X1391" i="4"/>
  <c r="X1392" i="4"/>
  <c r="X1393" i="4"/>
  <c r="X1394" i="4"/>
  <c r="X1395" i="4"/>
  <c r="X1396" i="4"/>
  <c r="X1397" i="4"/>
  <c r="X1398" i="4"/>
  <c r="X1399" i="4"/>
  <c r="X1400" i="4"/>
  <c r="X1401" i="4"/>
  <c r="X1402" i="4"/>
  <c r="X1403" i="4"/>
  <c r="X1404" i="4"/>
  <c r="X1405" i="4"/>
  <c r="X1406" i="4"/>
  <c r="X1407" i="4"/>
  <c r="X1408" i="4"/>
  <c r="X1409" i="4"/>
  <c r="X1410" i="4"/>
  <c r="X1411" i="4"/>
  <c r="X1412" i="4"/>
  <c r="X1413" i="4"/>
  <c r="X1414" i="4"/>
  <c r="X1415" i="4"/>
  <c r="X1416" i="4"/>
  <c r="X1417" i="4"/>
  <c r="X1418" i="4"/>
  <c r="X1419" i="4"/>
  <c r="X1420" i="4"/>
  <c r="X1421" i="4"/>
  <c r="X1422" i="4"/>
  <c r="X1423" i="4"/>
  <c r="X1424" i="4"/>
  <c r="X1425" i="4"/>
  <c r="X1426" i="4"/>
  <c r="X1427" i="4"/>
  <c r="X1428" i="4"/>
  <c r="X1429" i="4"/>
  <c r="X1430" i="4"/>
  <c r="X1431" i="4"/>
  <c r="X1432" i="4"/>
  <c r="X1433" i="4"/>
  <c r="X1434" i="4"/>
  <c r="X1435" i="4"/>
  <c r="X1436" i="4"/>
  <c r="X1437" i="4"/>
  <c r="X1438" i="4"/>
  <c r="X1439" i="4"/>
  <c r="X1440" i="4"/>
  <c r="X1441" i="4"/>
  <c r="X1442" i="4"/>
  <c r="X1443" i="4"/>
  <c r="X1444" i="4"/>
  <c r="X1445" i="4"/>
  <c r="X1446" i="4"/>
  <c r="X1447" i="4"/>
  <c r="X1448" i="4"/>
  <c r="X1449" i="4"/>
  <c r="X1450" i="4"/>
  <c r="X1451" i="4"/>
  <c r="X1452" i="4"/>
  <c r="X1453" i="4"/>
  <c r="X1454" i="4"/>
  <c r="X1455" i="4"/>
  <c r="X1456" i="4"/>
  <c r="X1457" i="4"/>
  <c r="X1458" i="4"/>
  <c r="X1459" i="4"/>
  <c r="X1460" i="4"/>
  <c r="X1461" i="4"/>
  <c r="X1462" i="4"/>
  <c r="X1463" i="4"/>
  <c r="X1464" i="4"/>
  <c r="X1465" i="4"/>
  <c r="X1466" i="4"/>
  <c r="X1467" i="4"/>
  <c r="X1468" i="4"/>
  <c r="X1469" i="4"/>
  <c r="X1470" i="4"/>
  <c r="X1471" i="4"/>
  <c r="X1472" i="4"/>
  <c r="X1473" i="4"/>
  <c r="X1474" i="4"/>
  <c r="X1475" i="4"/>
  <c r="X1476" i="4"/>
  <c r="X1477" i="4"/>
  <c r="X1478" i="4"/>
  <c r="X1479" i="4"/>
  <c r="X1480" i="4"/>
  <c r="X1481" i="4"/>
  <c r="X1482" i="4"/>
  <c r="X1483" i="4"/>
  <c r="X1484" i="4"/>
  <c r="X1485" i="4"/>
  <c r="X1486" i="4"/>
  <c r="X1487" i="4"/>
  <c r="X1488" i="4"/>
  <c r="X1489" i="4"/>
  <c r="X1490" i="4"/>
  <c r="X1491" i="4"/>
  <c r="X1492" i="4"/>
  <c r="X1493" i="4"/>
  <c r="X1494" i="4"/>
  <c r="X1495" i="4"/>
  <c r="X1496" i="4"/>
  <c r="X1497" i="4"/>
  <c r="X1498" i="4"/>
  <c r="X1499" i="4"/>
  <c r="X1500" i="4"/>
  <c r="X1501" i="4"/>
  <c r="X1502" i="4"/>
  <c r="X1503" i="4"/>
  <c r="X1504" i="4"/>
  <c r="X1505" i="4"/>
  <c r="X1506" i="4"/>
  <c r="X1507" i="4"/>
  <c r="X1508" i="4"/>
  <c r="X1509" i="4"/>
  <c r="X1510" i="4"/>
  <c r="X1511" i="4"/>
  <c r="X1512" i="4"/>
  <c r="X1513" i="4"/>
  <c r="X1514" i="4"/>
  <c r="X1515" i="4"/>
  <c r="X1516" i="4"/>
  <c r="X1517" i="4"/>
  <c r="X1518" i="4"/>
  <c r="X1519" i="4"/>
  <c r="X1520" i="4"/>
  <c r="X1521" i="4"/>
  <c r="X1522" i="4"/>
  <c r="X1523" i="4"/>
  <c r="X1524" i="4"/>
  <c r="X1525" i="4"/>
  <c r="X1526" i="4"/>
  <c r="X1527" i="4"/>
  <c r="X1528" i="4"/>
  <c r="X1529" i="4"/>
  <c r="X1530" i="4"/>
  <c r="X1531" i="4"/>
  <c r="X1532" i="4"/>
  <c r="X1533" i="4"/>
  <c r="X1534" i="4"/>
  <c r="X1535" i="4"/>
  <c r="X1536" i="4"/>
  <c r="X1537" i="4"/>
  <c r="X1538" i="4"/>
  <c r="X1539" i="4"/>
  <c r="X1540" i="4"/>
  <c r="X1541" i="4"/>
  <c r="X1542" i="4"/>
  <c r="X1543" i="4"/>
  <c r="X1544" i="4"/>
  <c r="X1545" i="4"/>
  <c r="X1546" i="4"/>
  <c r="X1547" i="4"/>
  <c r="X1548" i="4"/>
  <c r="X1549" i="4"/>
  <c r="X1550" i="4"/>
  <c r="X1551" i="4"/>
  <c r="X1552" i="4"/>
  <c r="X1553" i="4"/>
  <c r="X1554" i="4"/>
  <c r="X1555" i="4"/>
  <c r="X1556" i="4"/>
  <c r="X1557" i="4"/>
  <c r="X1558" i="4"/>
  <c r="X1559" i="4"/>
  <c r="X1560" i="4"/>
  <c r="X1561" i="4"/>
  <c r="X1562" i="4"/>
  <c r="X1563" i="4"/>
  <c r="X1564" i="4"/>
  <c r="X1565" i="4"/>
  <c r="X1566" i="4"/>
  <c r="X1567" i="4"/>
  <c r="X1568" i="4"/>
  <c r="X1569" i="4"/>
  <c r="X1570" i="4"/>
  <c r="X1571" i="4"/>
  <c r="X1572" i="4"/>
  <c r="X1573" i="4"/>
  <c r="X1574" i="4"/>
  <c r="X1575" i="4"/>
  <c r="X1576" i="4"/>
  <c r="X1577" i="4"/>
  <c r="X1578" i="4"/>
  <c r="X1579" i="4"/>
  <c r="X1580" i="4"/>
  <c r="X1581" i="4"/>
  <c r="X1582" i="4"/>
  <c r="X1583" i="4"/>
  <c r="X1584" i="4"/>
  <c r="X1585" i="4"/>
  <c r="X1586" i="4"/>
  <c r="X1587" i="4"/>
  <c r="X1588" i="4"/>
  <c r="X1589" i="4"/>
  <c r="X1590" i="4"/>
  <c r="X1591" i="4"/>
  <c r="X1592" i="4"/>
  <c r="X1593" i="4"/>
  <c r="X1594" i="4"/>
  <c r="X1595" i="4"/>
  <c r="X1596" i="4"/>
  <c r="X1597" i="4"/>
  <c r="X1598" i="4"/>
  <c r="X1599" i="4"/>
  <c r="X1600" i="4"/>
  <c r="X1601" i="4"/>
  <c r="X1602" i="4"/>
  <c r="X1603" i="4"/>
  <c r="X1604" i="4"/>
  <c r="X1605" i="4"/>
  <c r="X1606" i="4"/>
  <c r="X1607" i="4"/>
  <c r="X1608" i="4"/>
  <c r="X1609" i="4"/>
  <c r="X1610" i="4"/>
  <c r="X1611" i="4"/>
  <c r="X1612" i="4"/>
  <c r="X1613" i="4"/>
  <c r="X1614" i="4"/>
  <c r="X1615" i="4"/>
  <c r="X1616" i="4"/>
  <c r="X1617" i="4"/>
  <c r="X1618" i="4"/>
  <c r="X1619" i="4"/>
  <c r="X1620" i="4"/>
  <c r="X1621" i="4"/>
  <c r="X1622" i="4"/>
  <c r="X1623" i="4"/>
  <c r="X1624" i="4"/>
  <c r="X1625" i="4"/>
  <c r="X1626" i="4"/>
  <c r="X1627" i="4"/>
  <c r="X1628" i="4"/>
  <c r="X1629" i="4"/>
  <c r="X1630" i="4"/>
  <c r="X1631" i="4"/>
  <c r="X1632" i="4"/>
  <c r="X1633" i="4"/>
  <c r="X1634" i="4"/>
  <c r="X1635" i="4"/>
  <c r="X1636" i="4"/>
  <c r="X1637" i="4"/>
  <c r="X1638" i="4"/>
  <c r="X1639" i="4"/>
  <c r="X1640" i="4"/>
  <c r="X1641" i="4"/>
  <c r="X1642" i="4"/>
  <c r="X1643" i="4"/>
  <c r="X1644" i="4"/>
  <c r="X1645" i="4"/>
  <c r="X1646" i="4"/>
  <c r="X1647" i="4"/>
  <c r="X1648" i="4"/>
  <c r="X1649" i="4"/>
  <c r="X1650" i="4"/>
  <c r="X1651" i="4"/>
  <c r="X1652" i="4"/>
  <c r="X1653" i="4"/>
  <c r="X1654" i="4"/>
  <c r="X1655" i="4"/>
  <c r="X1656" i="4"/>
  <c r="X1657" i="4"/>
  <c r="X1658" i="4"/>
  <c r="X1659" i="4"/>
  <c r="X1660" i="4"/>
  <c r="X1661" i="4"/>
  <c r="X1662" i="4"/>
  <c r="X1663" i="4"/>
  <c r="X1664" i="4"/>
  <c r="X1665" i="4"/>
  <c r="X1666" i="4"/>
  <c r="X1667" i="4"/>
  <c r="X1668" i="4"/>
  <c r="X1669" i="4"/>
  <c r="X1670" i="4"/>
  <c r="X1671" i="4"/>
  <c r="X1672" i="4"/>
  <c r="X1673" i="4"/>
  <c r="X1674" i="4"/>
  <c r="X1675" i="4"/>
  <c r="X1676" i="4"/>
  <c r="X1677" i="4"/>
  <c r="X1678" i="4"/>
  <c r="X1679" i="4"/>
  <c r="X1680" i="4"/>
  <c r="X1681" i="4"/>
  <c r="X1682" i="4"/>
  <c r="X1683" i="4"/>
  <c r="X1684" i="4"/>
  <c r="X1685" i="4"/>
  <c r="X1686" i="4"/>
  <c r="X1687" i="4"/>
  <c r="X1688" i="4"/>
  <c r="X1689" i="4"/>
  <c r="X1690" i="4"/>
  <c r="X1691" i="4"/>
  <c r="X1692" i="4"/>
  <c r="X1693" i="4"/>
  <c r="X1694" i="4"/>
  <c r="X1695" i="4"/>
  <c r="X1696" i="4"/>
  <c r="X1697" i="4"/>
  <c r="X1698" i="4"/>
  <c r="X1699" i="4"/>
  <c r="X1700" i="4"/>
  <c r="X1701" i="4"/>
  <c r="X1702" i="4"/>
  <c r="X1703" i="4"/>
  <c r="X1704" i="4"/>
  <c r="X1705" i="4"/>
  <c r="X1706" i="4"/>
  <c r="X1707" i="4"/>
  <c r="X1708" i="4"/>
  <c r="X1709" i="4"/>
  <c r="X1710" i="4"/>
  <c r="X1711" i="4"/>
  <c r="X1712" i="4"/>
  <c r="X1713" i="4"/>
  <c r="X1714" i="4"/>
  <c r="X1715" i="4"/>
  <c r="X1716" i="4"/>
  <c r="X1717" i="4"/>
  <c r="X1718" i="4"/>
  <c r="X1719" i="4"/>
  <c r="X1720" i="4"/>
  <c r="X1721" i="4"/>
  <c r="X1722" i="4"/>
  <c r="X1723" i="4"/>
  <c r="X1724" i="4"/>
  <c r="X1725" i="4"/>
  <c r="X1726" i="4"/>
  <c r="X1727" i="4"/>
  <c r="X1728" i="4"/>
  <c r="X1729" i="4"/>
  <c r="X1730" i="4"/>
  <c r="X1731" i="4"/>
  <c r="X1732" i="4"/>
  <c r="X1733" i="4"/>
  <c r="X1734" i="4"/>
  <c r="X1735" i="4"/>
  <c r="X1736" i="4"/>
  <c r="X1737" i="4"/>
  <c r="X1738" i="4"/>
  <c r="X1739" i="4"/>
  <c r="X1740" i="4"/>
  <c r="X1741" i="4"/>
  <c r="X1742" i="4"/>
  <c r="X1743" i="4"/>
  <c r="X1744" i="4"/>
  <c r="X1745" i="4"/>
  <c r="X1746" i="4"/>
  <c r="X1747" i="4"/>
  <c r="X1748" i="4"/>
  <c r="X1749" i="4"/>
  <c r="X1750" i="4"/>
  <c r="X1751" i="4"/>
  <c r="X1752" i="4"/>
  <c r="X1753" i="4"/>
  <c r="X1754" i="4"/>
  <c r="X1755" i="4"/>
  <c r="X1756" i="4"/>
  <c r="X1757" i="4"/>
  <c r="X1758" i="4"/>
  <c r="X1759" i="4"/>
  <c r="X1760" i="4"/>
  <c r="X1761" i="4"/>
  <c r="X1762" i="4"/>
  <c r="X1763" i="4"/>
  <c r="X1764" i="4"/>
  <c r="X1765" i="4"/>
  <c r="X1766" i="4"/>
  <c r="X1767" i="4"/>
  <c r="X1768" i="4"/>
  <c r="X1769" i="4"/>
  <c r="X1770" i="4"/>
  <c r="X1771" i="4"/>
  <c r="X1772" i="4"/>
  <c r="X1773" i="4"/>
  <c r="X1774" i="4"/>
  <c r="X1775" i="4"/>
  <c r="X1776" i="4"/>
  <c r="X1777" i="4"/>
  <c r="X1778" i="4"/>
  <c r="X1779" i="4"/>
  <c r="X1780" i="4"/>
  <c r="X1781" i="4"/>
  <c r="X1782" i="4"/>
  <c r="X1783" i="4"/>
  <c r="X1784" i="4"/>
  <c r="X1785" i="4"/>
  <c r="X1786" i="4"/>
  <c r="X1787" i="4"/>
  <c r="X1788" i="4"/>
  <c r="X1789" i="4"/>
  <c r="X1790" i="4"/>
  <c r="X1791" i="4"/>
  <c r="X1792" i="4"/>
  <c r="X1793" i="4"/>
  <c r="X1794" i="4"/>
  <c r="X1795" i="4"/>
  <c r="X1796" i="4"/>
  <c r="X1797" i="4"/>
  <c r="X1798" i="4"/>
  <c r="X1799" i="4"/>
  <c r="X1800" i="4"/>
  <c r="X1801" i="4"/>
  <c r="X1802" i="4"/>
  <c r="X1803" i="4"/>
  <c r="X1804" i="4"/>
  <c r="X1805" i="4"/>
  <c r="X1806" i="4"/>
  <c r="X1807" i="4"/>
  <c r="X1808" i="4"/>
  <c r="X1809" i="4"/>
  <c r="X1810" i="4"/>
  <c r="X1811" i="4"/>
  <c r="X1812" i="4"/>
  <c r="X1813" i="4"/>
  <c r="X1814" i="4"/>
  <c r="X1815" i="4"/>
  <c r="X1816" i="4"/>
  <c r="X1817" i="4"/>
  <c r="X1818" i="4"/>
  <c r="X1819" i="4"/>
  <c r="X1820" i="4"/>
  <c r="X1821" i="4"/>
  <c r="X1822" i="4"/>
  <c r="X1823" i="4"/>
  <c r="X1824" i="4"/>
  <c r="X1825" i="4"/>
  <c r="X1826" i="4"/>
  <c r="X1827" i="4"/>
  <c r="X1828" i="4"/>
  <c r="X1829" i="4"/>
  <c r="X1830" i="4"/>
  <c r="X1831" i="4"/>
  <c r="X1832" i="4"/>
  <c r="X1833" i="4"/>
  <c r="X1834" i="4"/>
  <c r="X1835" i="4"/>
  <c r="X1836" i="4"/>
  <c r="X1837" i="4"/>
  <c r="X1838" i="4"/>
  <c r="X1839" i="4"/>
  <c r="X1840" i="4"/>
  <c r="X1841" i="4"/>
  <c r="X1842" i="4"/>
  <c r="X1843" i="4"/>
  <c r="X1844" i="4"/>
  <c r="X1845" i="4"/>
  <c r="X1846" i="4"/>
  <c r="X1847" i="4"/>
  <c r="X1848" i="4"/>
  <c r="X1849" i="4"/>
  <c r="X1850" i="4"/>
  <c r="X1851" i="4"/>
  <c r="X1852" i="4"/>
  <c r="X1853" i="4"/>
  <c r="X1854" i="4"/>
  <c r="X1855" i="4"/>
  <c r="X1856" i="4"/>
  <c r="X1857" i="4"/>
  <c r="X1858" i="4"/>
  <c r="X1859" i="4"/>
  <c r="X1860" i="4"/>
  <c r="X1861" i="4"/>
  <c r="X1862" i="4"/>
  <c r="X1863" i="4"/>
  <c r="X1864" i="4"/>
  <c r="X1865" i="4"/>
  <c r="X1866" i="4"/>
  <c r="X1867" i="4"/>
  <c r="X1868" i="4"/>
  <c r="X1869" i="4"/>
  <c r="X1870" i="4"/>
  <c r="X1871" i="4"/>
  <c r="X1872" i="4"/>
  <c r="X1873" i="4"/>
  <c r="X1874" i="4"/>
  <c r="X1875" i="4"/>
  <c r="X1876" i="4"/>
  <c r="X1877" i="4"/>
  <c r="X1878" i="4"/>
  <c r="X1879" i="4"/>
  <c r="X1880" i="4"/>
  <c r="X1881" i="4"/>
  <c r="X1882" i="4"/>
  <c r="X1883" i="4"/>
  <c r="X1884" i="4"/>
  <c r="X1885" i="4"/>
  <c r="X1886" i="4"/>
  <c r="X1887" i="4"/>
  <c r="X1888" i="4"/>
  <c r="X1889" i="4"/>
  <c r="X1890" i="4"/>
  <c r="X1891" i="4"/>
  <c r="X1892" i="4"/>
  <c r="X1893" i="4"/>
  <c r="X1894" i="4"/>
  <c r="X1895" i="4"/>
  <c r="X1896" i="4"/>
  <c r="X1897" i="4"/>
  <c r="X1898" i="4"/>
  <c r="X1899" i="4"/>
  <c r="X1900" i="4"/>
  <c r="X1901" i="4"/>
  <c r="X1902" i="4"/>
  <c r="X1903" i="4"/>
  <c r="X1904" i="4"/>
  <c r="X1905" i="4"/>
  <c r="X1906" i="4"/>
  <c r="X1907" i="4"/>
  <c r="X1908" i="4"/>
  <c r="X1909" i="4"/>
  <c r="X1910" i="4"/>
  <c r="X1911" i="4"/>
  <c r="X1912" i="4"/>
  <c r="X1913" i="4"/>
  <c r="X1914" i="4"/>
  <c r="X1915" i="4"/>
  <c r="X1916" i="4"/>
  <c r="X1917" i="4"/>
  <c r="X1918" i="4"/>
  <c r="X1919" i="4"/>
  <c r="X1920" i="4"/>
  <c r="X1921" i="4"/>
  <c r="X1922" i="4"/>
  <c r="X1923" i="4"/>
  <c r="X1924" i="4"/>
  <c r="X1925" i="4"/>
  <c r="X1926" i="4"/>
  <c r="X1927" i="4"/>
  <c r="X1928" i="4"/>
  <c r="X1929" i="4"/>
  <c r="X1930" i="4"/>
  <c r="X1931" i="4"/>
  <c r="X1932" i="4"/>
  <c r="X1933" i="4"/>
  <c r="X1934" i="4"/>
  <c r="X1935" i="4"/>
  <c r="X1936" i="4"/>
  <c r="X1937" i="4"/>
  <c r="X1938" i="4"/>
  <c r="X1939" i="4"/>
  <c r="X1940" i="4"/>
  <c r="X1941" i="4"/>
  <c r="X1942" i="4"/>
  <c r="X1943" i="4"/>
  <c r="X1944" i="4"/>
  <c r="X1945" i="4"/>
  <c r="X1946" i="4"/>
  <c r="X1947" i="4"/>
  <c r="X1948" i="4"/>
  <c r="X1949" i="4"/>
  <c r="X1950" i="4"/>
  <c r="X1951" i="4"/>
  <c r="X1952" i="4"/>
  <c r="X1953" i="4"/>
  <c r="X1954" i="4"/>
  <c r="X1955" i="4"/>
  <c r="X1956" i="4"/>
  <c r="X1957" i="4"/>
  <c r="X1958" i="4"/>
  <c r="X1959" i="4"/>
  <c r="X1960" i="4"/>
  <c r="X1961" i="4"/>
  <c r="X1962" i="4"/>
  <c r="X1963" i="4"/>
  <c r="X1964" i="4"/>
  <c r="X1965" i="4"/>
  <c r="X1966" i="4"/>
  <c r="X1967" i="4"/>
  <c r="X1968" i="4"/>
  <c r="X1969" i="4"/>
  <c r="X1970" i="4"/>
  <c r="X1971" i="4"/>
  <c r="X1972" i="4"/>
  <c r="X1973" i="4"/>
  <c r="X1974" i="4"/>
  <c r="X1975" i="4"/>
  <c r="X1976" i="4"/>
  <c r="X1977" i="4"/>
  <c r="X1978" i="4"/>
  <c r="X1979" i="4"/>
  <c r="X1980" i="4"/>
  <c r="X1981" i="4"/>
  <c r="X1982" i="4"/>
  <c r="X1983" i="4"/>
  <c r="X1984" i="4"/>
  <c r="X1985" i="4"/>
  <c r="X1986" i="4"/>
  <c r="X1987" i="4"/>
  <c r="X1988" i="4"/>
  <c r="X1989" i="4"/>
  <c r="X1990" i="4"/>
  <c r="X1991" i="4"/>
  <c r="X1992" i="4"/>
  <c r="X1993" i="4"/>
  <c r="X1994" i="4"/>
  <c r="X1995" i="4"/>
  <c r="X1996" i="4"/>
  <c r="X1997" i="4"/>
  <c r="X1998" i="4"/>
  <c r="X1999" i="4"/>
  <c r="X2000" i="4"/>
  <c r="X2001" i="4"/>
  <c r="X2002" i="4"/>
  <c r="X2003" i="4"/>
  <c r="X2004" i="4"/>
  <c r="X2005" i="4"/>
  <c r="X2006" i="4"/>
  <c r="X2007" i="4"/>
  <c r="X2008" i="4"/>
  <c r="X2009" i="4"/>
  <c r="X2010" i="4"/>
  <c r="X2011" i="4"/>
  <c r="X2012" i="4"/>
  <c r="X2013" i="4"/>
  <c r="X2014" i="4"/>
  <c r="X2015" i="4"/>
  <c r="X2016" i="4"/>
  <c r="X2017" i="4"/>
  <c r="X2018" i="4"/>
  <c r="X2019" i="4"/>
  <c r="X2020" i="4"/>
  <c r="X2021" i="4"/>
  <c r="X2022" i="4"/>
  <c r="X2023" i="4"/>
  <c r="X2024" i="4"/>
  <c r="X2025" i="4"/>
  <c r="X2026" i="4"/>
  <c r="X2027" i="4"/>
  <c r="X2028" i="4"/>
  <c r="X2029" i="4"/>
  <c r="X2030" i="4"/>
  <c r="X2031" i="4"/>
  <c r="X2032" i="4"/>
  <c r="X2033" i="4"/>
  <c r="X2034" i="4"/>
  <c r="X2035" i="4"/>
  <c r="X2036" i="4"/>
  <c r="X2037" i="4"/>
  <c r="X2038" i="4"/>
  <c r="X2039" i="4"/>
  <c r="X2040" i="4"/>
  <c r="X2041" i="4"/>
  <c r="X2042" i="4"/>
  <c r="X2043" i="4"/>
  <c r="X2044" i="4"/>
  <c r="X2045" i="4"/>
  <c r="X2046" i="4"/>
  <c r="X2047" i="4"/>
  <c r="X2048" i="4"/>
  <c r="X2049" i="4"/>
  <c r="X2050" i="4"/>
  <c r="X2051" i="4"/>
  <c r="X2052" i="4"/>
  <c r="X2053" i="4"/>
  <c r="X2054" i="4"/>
  <c r="X2055" i="4"/>
  <c r="X2056" i="4"/>
  <c r="X2057" i="4"/>
  <c r="X2058" i="4"/>
  <c r="X2059" i="4"/>
  <c r="X2060" i="4"/>
  <c r="X2061" i="4"/>
  <c r="X2062" i="4"/>
  <c r="X2063" i="4"/>
  <c r="X2064" i="4"/>
  <c r="X2065" i="4"/>
  <c r="X2066" i="4"/>
  <c r="X2067" i="4"/>
  <c r="X2068" i="4"/>
  <c r="X2069" i="4"/>
  <c r="X2070" i="4"/>
  <c r="X2071" i="4"/>
  <c r="X2072" i="4"/>
  <c r="X2073" i="4"/>
  <c r="X2074" i="4"/>
  <c r="X2075" i="4"/>
  <c r="X2076" i="4"/>
  <c r="X2077" i="4"/>
  <c r="X2078" i="4"/>
  <c r="X2079" i="4"/>
  <c r="X2080" i="4"/>
  <c r="X2081" i="4"/>
  <c r="X2082" i="4"/>
  <c r="X2083" i="4"/>
  <c r="X2084" i="4"/>
  <c r="X2085" i="4"/>
  <c r="X2086" i="4"/>
  <c r="X2087" i="4"/>
  <c r="X2088" i="4"/>
  <c r="X2089" i="4"/>
  <c r="X2090" i="4"/>
  <c r="X2091" i="4"/>
  <c r="X2092" i="4"/>
  <c r="X2093" i="4"/>
  <c r="X2094" i="4"/>
  <c r="X2095" i="4"/>
  <c r="X2096" i="4"/>
  <c r="X2097" i="4"/>
  <c r="X2098" i="4"/>
  <c r="X2099" i="4"/>
  <c r="X2100" i="4"/>
  <c r="X2101" i="4"/>
  <c r="X2102" i="4"/>
  <c r="X2103" i="4"/>
  <c r="X2104" i="4"/>
  <c r="X2105" i="4"/>
  <c r="X2106" i="4"/>
  <c r="X2107" i="4"/>
  <c r="X2108" i="4"/>
  <c r="X2109" i="4"/>
  <c r="X2110" i="4"/>
  <c r="X2111" i="4"/>
  <c r="X2112" i="4"/>
  <c r="X2113" i="4"/>
  <c r="X2114" i="4"/>
  <c r="X2115" i="4"/>
  <c r="X2116" i="4"/>
  <c r="X2117" i="4"/>
  <c r="X2118" i="4"/>
  <c r="X2119" i="4"/>
  <c r="X2120" i="4"/>
  <c r="X2121" i="4"/>
  <c r="X2122" i="4"/>
  <c r="X2123" i="4"/>
  <c r="X2124" i="4"/>
  <c r="X2125" i="4"/>
  <c r="X2126" i="4"/>
  <c r="X2127" i="4"/>
  <c r="X2128" i="4"/>
  <c r="X2129" i="4"/>
  <c r="X2130" i="4"/>
  <c r="X2131" i="4"/>
  <c r="X2132" i="4"/>
  <c r="X2133" i="4"/>
  <c r="X2134" i="4"/>
  <c r="X2135" i="4"/>
  <c r="X2136" i="4"/>
  <c r="X2137" i="4"/>
  <c r="X2138" i="4"/>
  <c r="X2139" i="4"/>
  <c r="X2140" i="4"/>
  <c r="X2141" i="4"/>
  <c r="X2142" i="4"/>
  <c r="X2143" i="4"/>
  <c r="X2144" i="4"/>
  <c r="X2145" i="4"/>
  <c r="X2146" i="4"/>
  <c r="X2147" i="4"/>
  <c r="X2148" i="4"/>
  <c r="X2149" i="4"/>
  <c r="X2150" i="4"/>
  <c r="X2151" i="4"/>
  <c r="X2152" i="4"/>
  <c r="X2153" i="4"/>
  <c r="X2154" i="4"/>
  <c r="X2155" i="4"/>
  <c r="X2156" i="4"/>
  <c r="X2157" i="4"/>
  <c r="X2158" i="4"/>
  <c r="X2159" i="4"/>
  <c r="X2160" i="4"/>
  <c r="X2161" i="4"/>
  <c r="X2162" i="4"/>
  <c r="X2163" i="4"/>
  <c r="X2164" i="4"/>
  <c r="X2165" i="4"/>
  <c r="X2166" i="4"/>
  <c r="X2167" i="4"/>
  <c r="X2168" i="4"/>
  <c r="X2169" i="4"/>
  <c r="X2170" i="4"/>
  <c r="X2171" i="4"/>
  <c r="X2172" i="4"/>
  <c r="X2173" i="4"/>
  <c r="X2174" i="4"/>
  <c r="X2175" i="4"/>
  <c r="X2176" i="4"/>
  <c r="X2177" i="4"/>
  <c r="X2178" i="4"/>
  <c r="X2179" i="4"/>
  <c r="X2180" i="4"/>
  <c r="X2181" i="4"/>
  <c r="X2182" i="4"/>
  <c r="X2183" i="4"/>
  <c r="X2184" i="4"/>
  <c r="X2185" i="4"/>
  <c r="X2186" i="4"/>
  <c r="X2187" i="4"/>
  <c r="X2188" i="4"/>
  <c r="X2189" i="4"/>
  <c r="X2190" i="4"/>
  <c r="X2191" i="4"/>
  <c r="X2192" i="4"/>
  <c r="X2193" i="4"/>
  <c r="X2194" i="4"/>
  <c r="X2195" i="4"/>
  <c r="X2196" i="4"/>
  <c r="X2197" i="4"/>
  <c r="X2198" i="4"/>
  <c r="X2199" i="4"/>
  <c r="X2200" i="4"/>
  <c r="X2201" i="4"/>
  <c r="X2202" i="4"/>
  <c r="X2203" i="4"/>
  <c r="X2204" i="4"/>
  <c r="X2205" i="4"/>
  <c r="X2206" i="4"/>
  <c r="X2207" i="4"/>
  <c r="X2208" i="4"/>
  <c r="X2209" i="4"/>
  <c r="X2210" i="4"/>
  <c r="X2211" i="4"/>
  <c r="X2212" i="4"/>
  <c r="X2213" i="4"/>
  <c r="X2214" i="4"/>
  <c r="X2215" i="4"/>
  <c r="X2216" i="4"/>
  <c r="X2217" i="4"/>
  <c r="X2218" i="4"/>
  <c r="X2219" i="4"/>
  <c r="X2220" i="4"/>
  <c r="X2221" i="4"/>
  <c r="X2222" i="4"/>
  <c r="X2223" i="4"/>
  <c r="X2224" i="4"/>
  <c r="X2225" i="4"/>
  <c r="X2226" i="4"/>
  <c r="X2227" i="4"/>
  <c r="X2228" i="4"/>
  <c r="X2229" i="4"/>
  <c r="X2230" i="4"/>
  <c r="X2231" i="4"/>
  <c r="X2232" i="4"/>
  <c r="X2233" i="4"/>
  <c r="X2234" i="4"/>
  <c r="X2235" i="4"/>
  <c r="X2236" i="4"/>
  <c r="X2237" i="4"/>
  <c r="X2238" i="4"/>
  <c r="X2239" i="4"/>
  <c r="X2240" i="4"/>
  <c r="X2241" i="4"/>
  <c r="X2242" i="4"/>
  <c r="X2243" i="4"/>
  <c r="X2244" i="4"/>
  <c r="X2245" i="4"/>
  <c r="X2246" i="4"/>
  <c r="X2247" i="4"/>
  <c r="X2248" i="4"/>
  <c r="X2249" i="4"/>
  <c r="X2250" i="4"/>
  <c r="X2251" i="4"/>
  <c r="X2252" i="4"/>
  <c r="X2253" i="4"/>
  <c r="X2254" i="4"/>
  <c r="X2255" i="4"/>
  <c r="X2256" i="4"/>
  <c r="X2257" i="4"/>
  <c r="X2258" i="4"/>
  <c r="X2259" i="4"/>
  <c r="X2260" i="4"/>
  <c r="X2261" i="4"/>
  <c r="X2262" i="4"/>
  <c r="X2263" i="4"/>
  <c r="X2264" i="4"/>
  <c r="X2265" i="4"/>
  <c r="X2266" i="4"/>
  <c r="X2267" i="4"/>
  <c r="X2268" i="4"/>
  <c r="X2269" i="4"/>
  <c r="X2270" i="4"/>
  <c r="X2271" i="4"/>
  <c r="X2272" i="4"/>
  <c r="X2273" i="4"/>
  <c r="X2274" i="4"/>
  <c r="X2275" i="4"/>
  <c r="X2276" i="4"/>
  <c r="X2277" i="4"/>
  <c r="X2278" i="4"/>
  <c r="X2279" i="4"/>
  <c r="X2280" i="4"/>
  <c r="X2281" i="4"/>
  <c r="X2282" i="4"/>
  <c r="X2283" i="4"/>
  <c r="X2284" i="4"/>
  <c r="X2285" i="4"/>
  <c r="X2286" i="4"/>
  <c r="X2287" i="4"/>
  <c r="X2288" i="4"/>
  <c r="X2289" i="4"/>
  <c r="X2290" i="4"/>
  <c r="X2291" i="4"/>
  <c r="X2292" i="4"/>
  <c r="X2293" i="4"/>
  <c r="X2294" i="4"/>
  <c r="X2295" i="4"/>
  <c r="X2296" i="4"/>
  <c r="X2297" i="4"/>
  <c r="X2298" i="4"/>
  <c r="X2299" i="4"/>
  <c r="X2300" i="4"/>
  <c r="X2301" i="4"/>
  <c r="X2302" i="4"/>
  <c r="X2303" i="4"/>
  <c r="X2304" i="4"/>
  <c r="X2305" i="4"/>
  <c r="X2306" i="4"/>
  <c r="X2307" i="4"/>
  <c r="X2308" i="4"/>
  <c r="X2309" i="4"/>
  <c r="X2310" i="4"/>
  <c r="X2311" i="4"/>
  <c r="X2312" i="4"/>
  <c r="X2313" i="4"/>
  <c r="X2314" i="4"/>
  <c r="X2315" i="4"/>
  <c r="X2316" i="4"/>
  <c r="X2317" i="4"/>
  <c r="X2318" i="4"/>
  <c r="X2319" i="4"/>
  <c r="X2320" i="4"/>
  <c r="X2321" i="4"/>
  <c r="X2322" i="4"/>
  <c r="X2323" i="4"/>
  <c r="X2324" i="4"/>
  <c r="X2325" i="4"/>
  <c r="X2326" i="4"/>
  <c r="X2327" i="4"/>
  <c r="X2328" i="4"/>
  <c r="X2329" i="4"/>
  <c r="X2330" i="4"/>
  <c r="X2331" i="4"/>
  <c r="X2332" i="4"/>
  <c r="X2333" i="4"/>
  <c r="X2334" i="4"/>
  <c r="X2335" i="4"/>
  <c r="X2336" i="4"/>
  <c r="X2337" i="4"/>
  <c r="X2338" i="4"/>
  <c r="X2339" i="4"/>
  <c r="X2340" i="4"/>
  <c r="X2341" i="4"/>
  <c r="X2342" i="4"/>
  <c r="X2343" i="4"/>
  <c r="X2344" i="4"/>
  <c r="X2345" i="4"/>
  <c r="X2346" i="4"/>
  <c r="X2347" i="4"/>
  <c r="X2348" i="4"/>
  <c r="X2349" i="4"/>
  <c r="X2350" i="4"/>
  <c r="X2351" i="4"/>
  <c r="X2352" i="4"/>
  <c r="X2353" i="4"/>
  <c r="X2354" i="4"/>
  <c r="X2355" i="4"/>
  <c r="X2356" i="4"/>
  <c r="X2357" i="4"/>
  <c r="X2358" i="4"/>
  <c r="X2359" i="4"/>
  <c r="X2360" i="4"/>
  <c r="X2361" i="4"/>
  <c r="X2362" i="4"/>
  <c r="X2363" i="4"/>
  <c r="X2364" i="4"/>
  <c r="X2365" i="4"/>
  <c r="X2366" i="4"/>
  <c r="X2367" i="4"/>
  <c r="X2368" i="4"/>
  <c r="X2369" i="4"/>
  <c r="X2370" i="4"/>
  <c r="X2371" i="4"/>
  <c r="X2372" i="4"/>
  <c r="X2373" i="4"/>
  <c r="X2374" i="4"/>
  <c r="X2375" i="4"/>
  <c r="X2376" i="4"/>
  <c r="X2377" i="4"/>
  <c r="X2378" i="4"/>
  <c r="X2379" i="4"/>
  <c r="X2380" i="4"/>
  <c r="X2381" i="4"/>
  <c r="X2382" i="4"/>
  <c r="X2383" i="4"/>
  <c r="X2384" i="4"/>
  <c r="X2385" i="4"/>
  <c r="X2386" i="4"/>
  <c r="X2387" i="4"/>
  <c r="X2388" i="4"/>
  <c r="X2389" i="4"/>
  <c r="X2390" i="4"/>
  <c r="X2391" i="4"/>
  <c r="X2392" i="4"/>
  <c r="X2393" i="4"/>
  <c r="X2394" i="4"/>
  <c r="X2395" i="4"/>
  <c r="X2396" i="4"/>
  <c r="X2397" i="4"/>
  <c r="X2398" i="4"/>
  <c r="X2399" i="4"/>
  <c r="X2400" i="4"/>
  <c r="X2401" i="4"/>
  <c r="X2402" i="4"/>
  <c r="X2403" i="4"/>
  <c r="X2404" i="4"/>
  <c r="X2405" i="4"/>
  <c r="X2406" i="4"/>
  <c r="X2407" i="4"/>
  <c r="X2408" i="4"/>
  <c r="X2409" i="4"/>
  <c r="X2410" i="4"/>
  <c r="X2411" i="4"/>
  <c r="X2412" i="4"/>
  <c r="X2413" i="4"/>
  <c r="X2414" i="4"/>
  <c r="X2415" i="4"/>
  <c r="X2416" i="4"/>
  <c r="X2417" i="4"/>
  <c r="X2418" i="4"/>
  <c r="X2419" i="4"/>
  <c r="X2420" i="4"/>
  <c r="X2421" i="4"/>
  <c r="X2422" i="4"/>
  <c r="X2423" i="4"/>
  <c r="X2424" i="4"/>
  <c r="X2425" i="4"/>
  <c r="X2426" i="4"/>
  <c r="X2427" i="4"/>
  <c r="X2428" i="4"/>
  <c r="X2429" i="4"/>
  <c r="X2430" i="4"/>
  <c r="X2431" i="4"/>
  <c r="X2432" i="4"/>
  <c r="X2433" i="4"/>
  <c r="X2434" i="4"/>
  <c r="X2435" i="4"/>
  <c r="X2436" i="4"/>
  <c r="X2437" i="4"/>
  <c r="X2438" i="4"/>
  <c r="X2439" i="4"/>
  <c r="X2440" i="4"/>
  <c r="X2441" i="4"/>
  <c r="X2442" i="4"/>
  <c r="X2443" i="4"/>
  <c r="X2444" i="4"/>
  <c r="X2445" i="4"/>
  <c r="X2446" i="4"/>
  <c r="X2447" i="4"/>
  <c r="X2448" i="4"/>
  <c r="X2449" i="4"/>
  <c r="X2450" i="4"/>
  <c r="X2451" i="4"/>
  <c r="X2452" i="4"/>
  <c r="X2453" i="4"/>
  <c r="X2454" i="4"/>
  <c r="X2455" i="4"/>
  <c r="X2456" i="4"/>
  <c r="X2457" i="4"/>
  <c r="X2458" i="4"/>
  <c r="X2459" i="4"/>
  <c r="X2460" i="4"/>
  <c r="X2461" i="4"/>
  <c r="X2462" i="4"/>
  <c r="X2463" i="4"/>
  <c r="X2464" i="4"/>
  <c r="X2465" i="4"/>
  <c r="X2466" i="4"/>
  <c r="X2467" i="4"/>
  <c r="X2468" i="4"/>
  <c r="X2469" i="4"/>
  <c r="X2470" i="4"/>
  <c r="X2471" i="4"/>
  <c r="X2472" i="4"/>
  <c r="X2473" i="4"/>
  <c r="X2474" i="4"/>
  <c r="X2475" i="4"/>
  <c r="X2476" i="4"/>
  <c r="X2477" i="4"/>
  <c r="X2478" i="4"/>
  <c r="X2479" i="4"/>
  <c r="X2480" i="4"/>
  <c r="X2481" i="4"/>
  <c r="X2482" i="4"/>
  <c r="X2483" i="4"/>
  <c r="X2484" i="4"/>
  <c r="X2485" i="4"/>
  <c r="X2486" i="4"/>
  <c r="X2487" i="4"/>
  <c r="X2488" i="4"/>
  <c r="X2489" i="4"/>
  <c r="X2490" i="4"/>
  <c r="X2491" i="4"/>
  <c r="X2492" i="4"/>
  <c r="X2493" i="4"/>
  <c r="X2494" i="4"/>
  <c r="X2495" i="4"/>
  <c r="X2496" i="4"/>
  <c r="X2497" i="4"/>
  <c r="X2498" i="4"/>
  <c r="X2499" i="4"/>
  <c r="X2500" i="4"/>
  <c r="X2501" i="4"/>
  <c r="X2502" i="4"/>
  <c r="X2503" i="4"/>
  <c r="X2504" i="4"/>
  <c r="X2505" i="4"/>
  <c r="X2506" i="4"/>
  <c r="X2507" i="4"/>
  <c r="X2508" i="4"/>
  <c r="X2509" i="4"/>
  <c r="X2510" i="4"/>
  <c r="X2511" i="4"/>
  <c r="X2512" i="4"/>
  <c r="X2513" i="4"/>
  <c r="X2514" i="4"/>
  <c r="X2515" i="4"/>
  <c r="X2516" i="4"/>
  <c r="X2517" i="4"/>
  <c r="X2518" i="4"/>
  <c r="X2519" i="4"/>
  <c r="X2520" i="4"/>
  <c r="X2521" i="4"/>
  <c r="X2522" i="4"/>
  <c r="X2523" i="4"/>
  <c r="X2524" i="4"/>
  <c r="X2525" i="4"/>
  <c r="X2526" i="4"/>
  <c r="X2527" i="4"/>
  <c r="X2528" i="4"/>
  <c r="X2529" i="4"/>
  <c r="X2530" i="4"/>
  <c r="X2531" i="4"/>
  <c r="X2532" i="4"/>
  <c r="X2533" i="4"/>
  <c r="X2534" i="4"/>
  <c r="X2535" i="4"/>
  <c r="X2536" i="4"/>
  <c r="X2537" i="4"/>
  <c r="X2538" i="4"/>
  <c r="X2539" i="4"/>
  <c r="X2540" i="4"/>
  <c r="X2541" i="4"/>
  <c r="X2542" i="4"/>
  <c r="X2543" i="4"/>
  <c r="X2544" i="4"/>
  <c r="X2545" i="4"/>
  <c r="X2546" i="4"/>
  <c r="X2547" i="4"/>
  <c r="X2548" i="4"/>
  <c r="X2549" i="4"/>
  <c r="X2550" i="4"/>
  <c r="X2551" i="4"/>
  <c r="X2552" i="4"/>
  <c r="X2553" i="4"/>
  <c r="X2554" i="4"/>
  <c r="X2555" i="4"/>
  <c r="X2556" i="4"/>
  <c r="X2557" i="4"/>
  <c r="X2558" i="4"/>
  <c r="X2559" i="4"/>
  <c r="X2560" i="4"/>
  <c r="X2561" i="4"/>
  <c r="X2562" i="4"/>
  <c r="X2563" i="4"/>
  <c r="X2564" i="4"/>
  <c r="X2565" i="4"/>
  <c r="X2566" i="4"/>
  <c r="X2567" i="4"/>
  <c r="X2568" i="4"/>
  <c r="X2569" i="4"/>
  <c r="X2570" i="4"/>
  <c r="X2571" i="4"/>
  <c r="X2572" i="4"/>
  <c r="X2573" i="4"/>
  <c r="X2574" i="4"/>
  <c r="X2575" i="4"/>
  <c r="X2576" i="4"/>
  <c r="X2577" i="4"/>
  <c r="X2578" i="4"/>
  <c r="X2579" i="4"/>
  <c r="X2580" i="4"/>
  <c r="X2581" i="4"/>
  <c r="X2582" i="4"/>
  <c r="X2583" i="4"/>
  <c r="X2584" i="4"/>
  <c r="X2585" i="4"/>
  <c r="X2586" i="4"/>
  <c r="X2587" i="4"/>
  <c r="X2588" i="4"/>
  <c r="X2589" i="4"/>
  <c r="X2590" i="4"/>
  <c r="X2591" i="4"/>
  <c r="X2592" i="4"/>
  <c r="X2593" i="4"/>
  <c r="X2594" i="4"/>
  <c r="X2595" i="4"/>
  <c r="X2596" i="4"/>
  <c r="X2597" i="4"/>
  <c r="X2598" i="4"/>
  <c r="X2599" i="4"/>
  <c r="X2600" i="4"/>
  <c r="X2601" i="4"/>
  <c r="X2602" i="4"/>
  <c r="X2603" i="4"/>
  <c r="X2604" i="4"/>
  <c r="X2605" i="4"/>
  <c r="X2606" i="4"/>
  <c r="X2607" i="4"/>
  <c r="X2608" i="4"/>
  <c r="X2609" i="4"/>
  <c r="X2610" i="4"/>
  <c r="X2611" i="4"/>
  <c r="X2612" i="4"/>
  <c r="X2613" i="4"/>
  <c r="X2614" i="4"/>
  <c r="X2615" i="4"/>
  <c r="X2616" i="4"/>
  <c r="X2617" i="4"/>
  <c r="X2618" i="4"/>
  <c r="X2619" i="4"/>
  <c r="X2620" i="4"/>
  <c r="X2621" i="4"/>
  <c r="X2622" i="4"/>
  <c r="X2623" i="4"/>
  <c r="X2624" i="4"/>
  <c r="X2625" i="4"/>
  <c r="X2626" i="4"/>
  <c r="X2627" i="4"/>
  <c r="X2628" i="4"/>
  <c r="X2629" i="4"/>
  <c r="X2630" i="4"/>
  <c r="X2631" i="4"/>
  <c r="X2632" i="4"/>
  <c r="X2633" i="4"/>
  <c r="X2634" i="4"/>
  <c r="X2635" i="4"/>
  <c r="X2636" i="4"/>
  <c r="X2637" i="4"/>
  <c r="X2638" i="4"/>
  <c r="X2639" i="4"/>
  <c r="X2640" i="4"/>
  <c r="X2641" i="4"/>
  <c r="X2642" i="4"/>
  <c r="X2643" i="4"/>
  <c r="X2644" i="4"/>
  <c r="X2645" i="4"/>
  <c r="X2646" i="4"/>
  <c r="X2647" i="4"/>
  <c r="X2648" i="4"/>
  <c r="X2649" i="4"/>
  <c r="X2650" i="4"/>
  <c r="X2651" i="4"/>
  <c r="X2652" i="4"/>
  <c r="X2653" i="4"/>
  <c r="X2654" i="4"/>
  <c r="X2655" i="4"/>
  <c r="X2656" i="4"/>
  <c r="X2657" i="4"/>
  <c r="X2658" i="4"/>
  <c r="X2659" i="4"/>
  <c r="X2660" i="4"/>
  <c r="X2661" i="4"/>
  <c r="X2662" i="4"/>
  <c r="X2663" i="4"/>
  <c r="X2664" i="4"/>
  <c r="X2665" i="4"/>
  <c r="X2666" i="4"/>
  <c r="X2667" i="4"/>
  <c r="X2668" i="4"/>
  <c r="X2669" i="4"/>
  <c r="X2670" i="4"/>
  <c r="X2671" i="4"/>
  <c r="X2672" i="4"/>
  <c r="X2673" i="4"/>
  <c r="X2674" i="4"/>
  <c r="X2675" i="4"/>
  <c r="X2676" i="4"/>
  <c r="X2677" i="4"/>
  <c r="X2678" i="4"/>
  <c r="X2679" i="4"/>
  <c r="X2680" i="4"/>
  <c r="X2681" i="4"/>
  <c r="X2682" i="4"/>
  <c r="X2683" i="4"/>
  <c r="X2684" i="4"/>
  <c r="X2685" i="4"/>
  <c r="X2686" i="4"/>
  <c r="X2687" i="4"/>
  <c r="X2688" i="4"/>
  <c r="X2689" i="4"/>
  <c r="X2690" i="4"/>
  <c r="X2691" i="4"/>
  <c r="X2692" i="4"/>
  <c r="X2693" i="4"/>
  <c r="X2694" i="4"/>
  <c r="X2695" i="4"/>
  <c r="X2696" i="4"/>
  <c r="X2697" i="4"/>
  <c r="X2698" i="4"/>
  <c r="X2699" i="4"/>
  <c r="X2700" i="4"/>
  <c r="X2701" i="4"/>
  <c r="X2702" i="4"/>
  <c r="X2703" i="4"/>
  <c r="X2704" i="4"/>
  <c r="X2705" i="4"/>
  <c r="X2706" i="4"/>
  <c r="X2707" i="4"/>
  <c r="X2708" i="4"/>
  <c r="X2709" i="4"/>
  <c r="X2710" i="4"/>
  <c r="X2711" i="4"/>
  <c r="X2712" i="4"/>
  <c r="X2713" i="4"/>
  <c r="X2714" i="4"/>
  <c r="X2715" i="4"/>
  <c r="X2716" i="4"/>
  <c r="X2717" i="4"/>
  <c r="X2718" i="4"/>
  <c r="X2719" i="4"/>
  <c r="X2720" i="4"/>
  <c r="X2721" i="4"/>
  <c r="X2722" i="4"/>
  <c r="X2723" i="4"/>
  <c r="X2724" i="4"/>
  <c r="X2725" i="4"/>
  <c r="X2726" i="4"/>
  <c r="X2727" i="4"/>
  <c r="X2728" i="4"/>
  <c r="X2729" i="4"/>
  <c r="X2730" i="4"/>
  <c r="X2731" i="4"/>
  <c r="X2732" i="4"/>
  <c r="X2733" i="4"/>
  <c r="X2734" i="4"/>
  <c r="X2735" i="4"/>
  <c r="X2736" i="4"/>
  <c r="X2737" i="4"/>
  <c r="X2738" i="4"/>
  <c r="X2739" i="4"/>
  <c r="X2740" i="4"/>
  <c r="X2741" i="4"/>
  <c r="X2742" i="4"/>
  <c r="X2743" i="4"/>
  <c r="X2744" i="4"/>
  <c r="X2745" i="4"/>
  <c r="X2746" i="4"/>
  <c r="X2747" i="4"/>
  <c r="X2748" i="4"/>
  <c r="X2749" i="4"/>
  <c r="X2750" i="4"/>
  <c r="X2751" i="4"/>
  <c r="X2752" i="4"/>
  <c r="X2753" i="4"/>
  <c r="X2754" i="4"/>
  <c r="X2755" i="4"/>
  <c r="X2756" i="4"/>
  <c r="X2757" i="4"/>
  <c r="X2758" i="4"/>
  <c r="X2759" i="4"/>
  <c r="X2760" i="4"/>
  <c r="X2761" i="4"/>
  <c r="X2762" i="4"/>
  <c r="X2763" i="4"/>
  <c r="X2764" i="4"/>
  <c r="X2765" i="4"/>
  <c r="X2766" i="4"/>
  <c r="X2767" i="4"/>
  <c r="X2768" i="4"/>
  <c r="X2769" i="4"/>
  <c r="X2770" i="4"/>
  <c r="X2771" i="4"/>
  <c r="X2772" i="4"/>
  <c r="X2773" i="4"/>
  <c r="X2774" i="4"/>
  <c r="X2775" i="4"/>
  <c r="X2776" i="4"/>
  <c r="X2777" i="4"/>
  <c r="X2778" i="4"/>
  <c r="X2779" i="4"/>
  <c r="X2780" i="4"/>
  <c r="X2781" i="4"/>
  <c r="X2782" i="4"/>
  <c r="X2783" i="4"/>
  <c r="X2784" i="4"/>
  <c r="X2785" i="4"/>
  <c r="X2786" i="4"/>
  <c r="X2787" i="4"/>
  <c r="X2788" i="4"/>
  <c r="X2789" i="4"/>
  <c r="X2790" i="4"/>
  <c r="X2791" i="4"/>
  <c r="X2792" i="4"/>
  <c r="X2793" i="4"/>
  <c r="X2794" i="4"/>
  <c r="X2795" i="4"/>
  <c r="X2796" i="4"/>
  <c r="X2797" i="4"/>
  <c r="X2798" i="4"/>
  <c r="X2799" i="4"/>
  <c r="X2800" i="4"/>
  <c r="X2801" i="4"/>
  <c r="X2802" i="4"/>
  <c r="X2803" i="4"/>
  <c r="X2804" i="4"/>
  <c r="X2805" i="4"/>
  <c r="X2806" i="4"/>
  <c r="X2807" i="4"/>
  <c r="X2808" i="4"/>
  <c r="X2809" i="4"/>
  <c r="X2810" i="4"/>
  <c r="X2811" i="4"/>
  <c r="X2812" i="4"/>
  <c r="X2813" i="4"/>
  <c r="X2814" i="4"/>
  <c r="X2815" i="4"/>
  <c r="X2816" i="4"/>
  <c r="X2817" i="4"/>
  <c r="X2818" i="4"/>
  <c r="X2819" i="4"/>
  <c r="X2820" i="4"/>
  <c r="X2821" i="4"/>
  <c r="X2822" i="4"/>
  <c r="X2823" i="4"/>
  <c r="X2824" i="4"/>
  <c r="X2825" i="4"/>
  <c r="X2826" i="4"/>
  <c r="X2827" i="4"/>
  <c r="X2828" i="4"/>
  <c r="X2829" i="4"/>
  <c r="X2830" i="4"/>
  <c r="X2831" i="4"/>
  <c r="X2832" i="4"/>
  <c r="X2833" i="4"/>
  <c r="X2834" i="4"/>
  <c r="X2835" i="4"/>
  <c r="X2836" i="4"/>
  <c r="X2837" i="4"/>
  <c r="X2838" i="4"/>
  <c r="X2839" i="4"/>
  <c r="X2840" i="4"/>
  <c r="X2841" i="4"/>
  <c r="X2842" i="4"/>
  <c r="X2843" i="4"/>
  <c r="X2844" i="4"/>
  <c r="X2845" i="4"/>
  <c r="X2846" i="4"/>
  <c r="X2847" i="4"/>
  <c r="X2848" i="4"/>
  <c r="X2849" i="4"/>
  <c r="X2850" i="4"/>
  <c r="X2851" i="4"/>
  <c r="X2852" i="4"/>
  <c r="X2853" i="4"/>
  <c r="X2854" i="4"/>
  <c r="X2855" i="4"/>
  <c r="X2856" i="4"/>
  <c r="X2857" i="4"/>
  <c r="X2858" i="4"/>
  <c r="X2859" i="4"/>
  <c r="X2860" i="4"/>
  <c r="X2861" i="4"/>
  <c r="X2862" i="4"/>
  <c r="X2863" i="4"/>
  <c r="X2864" i="4"/>
  <c r="X2865" i="4"/>
  <c r="X2866" i="4"/>
  <c r="X2867" i="4"/>
  <c r="X2868" i="4"/>
  <c r="X2869" i="4"/>
  <c r="X2870" i="4"/>
  <c r="X2871" i="4"/>
  <c r="X2872" i="4"/>
  <c r="X2873" i="4"/>
  <c r="X2874" i="4"/>
  <c r="X2875" i="4"/>
  <c r="X2876" i="4"/>
  <c r="X2877" i="4"/>
  <c r="X2878" i="4"/>
  <c r="X2879" i="4"/>
  <c r="X2880" i="4"/>
  <c r="X2881" i="4"/>
  <c r="X2882" i="4"/>
  <c r="X2883" i="4"/>
  <c r="X2884" i="4"/>
  <c r="X2885" i="4"/>
  <c r="X2886" i="4"/>
  <c r="X2887" i="4"/>
  <c r="X2888" i="4"/>
  <c r="X2889" i="4"/>
  <c r="X2890" i="4"/>
  <c r="X2891" i="4"/>
  <c r="X2892" i="4"/>
  <c r="X2893" i="4"/>
  <c r="X2894" i="4"/>
  <c r="X2895" i="4"/>
  <c r="X2896" i="4"/>
  <c r="X2897" i="4"/>
  <c r="X2898" i="4"/>
  <c r="X2899" i="4"/>
  <c r="X2900" i="4"/>
  <c r="X2901" i="4"/>
  <c r="X2902" i="4"/>
  <c r="X2903" i="4"/>
  <c r="X2904" i="4"/>
  <c r="X2905" i="4"/>
  <c r="X2906" i="4"/>
  <c r="X2907" i="4"/>
  <c r="X2908" i="4"/>
  <c r="X2909" i="4"/>
  <c r="X2910" i="4"/>
  <c r="X2911" i="4"/>
  <c r="X2912" i="4"/>
  <c r="X2913" i="4"/>
  <c r="X2914" i="4"/>
  <c r="X2915" i="4"/>
  <c r="X2916" i="4"/>
  <c r="X2917" i="4"/>
  <c r="X2918" i="4"/>
  <c r="X2919" i="4"/>
  <c r="X2920" i="4"/>
  <c r="X2921" i="4"/>
  <c r="X2922" i="4"/>
  <c r="X2923" i="4"/>
  <c r="X2924" i="4"/>
  <c r="X2925" i="4"/>
  <c r="X2926" i="4"/>
  <c r="X2927" i="4"/>
  <c r="X2928" i="4"/>
  <c r="X2929" i="4"/>
  <c r="X2930" i="4"/>
  <c r="X2931" i="4"/>
  <c r="X2932" i="4"/>
  <c r="X2933" i="4"/>
  <c r="X2934" i="4"/>
  <c r="X2935" i="4"/>
  <c r="X2936" i="4"/>
  <c r="X2937" i="4"/>
  <c r="X2938" i="4"/>
  <c r="X2939" i="4"/>
  <c r="X2940" i="4"/>
  <c r="X2941" i="4"/>
  <c r="X2942" i="4"/>
  <c r="X2943" i="4"/>
  <c r="X2944" i="4"/>
  <c r="X2945" i="4"/>
  <c r="X2946" i="4"/>
  <c r="X2947" i="4"/>
  <c r="X2948" i="4"/>
  <c r="X2949" i="4"/>
  <c r="X2950" i="4"/>
  <c r="X2951" i="4"/>
  <c r="X2952" i="4"/>
  <c r="X2953" i="4"/>
  <c r="X2954" i="4"/>
  <c r="X2955" i="4"/>
  <c r="X2956" i="4"/>
  <c r="X2957" i="4"/>
  <c r="X2958" i="4"/>
  <c r="X2959" i="4"/>
  <c r="X2960" i="4"/>
  <c r="X2961" i="4"/>
  <c r="X2962" i="4"/>
  <c r="X2963" i="4"/>
  <c r="X2964" i="4"/>
  <c r="X2965" i="4"/>
  <c r="X2966" i="4"/>
  <c r="X2967" i="4"/>
  <c r="X2968" i="4"/>
  <c r="X2969" i="4"/>
  <c r="X2970" i="4"/>
  <c r="X2971" i="4"/>
  <c r="X2972" i="4"/>
  <c r="X2973" i="4"/>
  <c r="X2974" i="4"/>
  <c r="X2975" i="4"/>
  <c r="X2976" i="4"/>
  <c r="X2977" i="4"/>
  <c r="X2978" i="4"/>
  <c r="X2979" i="4"/>
  <c r="X2980" i="4"/>
  <c r="X2981" i="4"/>
  <c r="X2982" i="4"/>
  <c r="X2983" i="4"/>
  <c r="X2984" i="4"/>
  <c r="X2985" i="4"/>
  <c r="X2986" i="4"/>
  <c r="X2987" i="4"/>
  <c r="X2988" i="4"/>
  <c r="X2989" i="4"/>
  <c r="X2990" i="4"/>
  <c r="X2991" i="4"/>
  <c r="X2992" i="4"/>
  <c r="X2993" i="4"/>
  <c r="X2994" i="4"/>
  <c r="X2995" i="4"/>
  <c r="X2996" i="4"/>
  <c r="X2997" i="4"/>
  <c r="X2998" i="4"/>
  <c r="X2999" i="4"/>
  <c r="X3000" i="4"/>
  <c r="X3001" i="4"/>
  <c r="X3002" i="4"/>
  <c r="X3003" i="4"/>
  <c r="X3004" i="4"/>
  <c r="X3005" i="4"/>
  <c r="X3006" i="4"/>
  <c r="X3007" i="4"/>
  <c r="X3008" i="4"/>
  <c r="X3009" i="4"/>
  <c r="X3010" i="4"/>
  <c r="X3011" i="4"/>
  <c r="X3012" i="4"/>
  <c r="X3013" i="4"/>
  <c r="X3014" i="4"/>
  <c r="X3015" i="4"/>
  <c r="X3016" i="4"/>
  <c r="X3017" i="4"/>
  <c r="X3018" i="4"/>
  <c r="X3019" i="4"/>
  <c r="X3020" i="4"/>
  <c r="X3021" i="4"/>
  <c r="X3022" i="4"/>
  <c r="X3023" i="4"/>
  <c r="X3024" i="4"/>
  <c r="X3025" i="4"/>
  <c r="X3026" i="4"/>
  <c r="X3027" i="4"/>
  <c r="X3028" i="4"/>
  <c r="X3029" i="4"/>
  <c r="X3030" i="4"/>
  <c r="X3031" i="4"/>
  <c r="X3032" i="4"/>
  <c r="X3033" i="4"/>
  <c r="X3034" i="4"/>
  <c r="X3035" i="4"/>
  <c r="X3036" i="4"/>
  <c r="X3037" i="4"/>
  <c r="X3038" i="4"/>
  <c r="X3039" i="4"/>
  <c r="X3040" i="4"/>
  <c r="X3041" i="4"/>
  <c r="X3042" i="4"/>
  <c r="X3043" i="4"/>
  <c r="X3044" i="4"/>
  <c r="X3045" i="4"/>
  <c r="X3046" i="4"/>
  <c r="X3047" i="4"/>
  <c r="X3048" i="4"/>
  <c r="X3049" i="4"/>
  <c r="X3050" i="4"/>
  <c r="X3051" i="4"/>
  <c r="X3052" i="4"/>
  <c r="X3053" i="4"/>
  <c r="X3054" i="4"/>
  <c r="X3055" i="4"/>
  <c r="X3056" i="4"/>
  <c r="X3057" i="4"/>
  <c r="X3058" i="4"/>
  <c r="X3059" i="4"/>
  <c r="X3060" i="4"/>
  <c r="X3061" i="4"/>
  <c r="X3062" i="4"/>
  <c r="X3063" i="4"/>
  <c r="X3064" i="4"/>
  <c r="X3065" i="4"/>
  <c r="X3066" i="4"/>
  <c r="X3067" i="4"/>
  <c r="X3068" i="4"/>
  <c r="X3069" i="4"/>
  <c r="X3070" i="4"/>
  <c r="X3071" i="4"/>
  <c r="X3072" i="4"/>
  <c r="X3073" i="4"/>
  <c r="X3074" i="4"/>
  <c r="X3075" i="4"/>
  <c r="X3076" i="4"/>
  <c r="X3077" i="4"/>
  <c r="X3078" i="4"/>
  <c r="X3079" i="4"/>
  <c r="X3080" i="4"/>
  <c r="X3081" i="4"/>
  <c r="X3082" i="4"/>
  <c r="X3083" i="4"/>
  <c r="X3084" i="4"/>
  <c r="X3085" i="4"/>
  <c r="X3086" i="4"/>
  <c r="X3087" i="4"/>
  <c r="X3088" i="4"/>
  <c r="X3089" i="4"/>
  <c r="X3090" i="4"/>
  <c r="X3091" i="4"/>
  <c r="X3092" i="4"/>
  <c r="X3093" i="4"/>
  <c r="X3094" i="4"/>
  <c r="X3095" i="4"/>
  <c r="X3096" i="4"/>
  <c r="X3097" i="4"/>
  <c r="X3098" i="4"/>
  <c r="X3099" i="4"/>
  <c r="X3100" i="4"/>
  <c r="X3101" i="4"/>
  <c r="X3102" i="4"/>
  <c r="X3103" i="4"/>
  <c r="X3104" i="4"/>
  <c r="X3105" i="4"/>
  <c r="X3106" i="4"/>
  <c r="X3107" i="4"/>
  <c r="X3108" i="4"/>
  <c r="X3109" i="4"/>
  <c r="X3110" i="4"/>
  <c r="X3111" i="4"/>
  <c r="X3112" i="4"/>
  <c r="X3113" i="4"/>
  <c r="X3114" i="4"/>
  <c r="X3115" i="4"/>
  <c r="X3116" i="4"/>
  <c r="X3117" i="4"/>
  <c r="X3118" i="4"/>
  <c r="X3119" i="4"/>
  <c r="X3120" i="4"/>
  <c r="X3121" i="4"/>
  <c r="X3122" i="4"/>
  <c r="X3123" i="4"/>
  <c r="X3124" i="4"/>
  <c r="X3125" i="4"/>
  <c r="X3126" i="4"/>
  <c r="X3127" i="4"/>
  <c r="X3128" i="4"/>
  <c r="X3129" i="4"/>
  <c r="X3130" i="4"/>
  <c r="X3131" i="4"/>
  <c r="X3132" i="4"/>
  <c r="X3133" i="4"/>
  <c r="X3134" i="4"/>
  <c r="X3135" i="4"/>
  <c r="X3136" i="4"/>
  <c r="X3137" i="4"/>
  <c r="X3138" i="4"/>
  <c r="X3139" i="4"/>
  <c r="X3140" i="4"/>
  <c r="X3141" i="4"/>
  <c r="X3142" i="4"/>
  <c r="X3143" i="4"/>
  <c r="X3144" i="4"/>
  <c r="X3145" i="4"/>
  <c r="X3146" i="4"/>
  <c r="X3147" i="4"/>
  <c r="X3148" i="4"/>
  <c r="X3149" i="4"/>
  <c r="X3150" i="4"/>
  <c r="X3151" i="4"/>
  <c r="X3152" i="4"/>
  <c r="X3153" i="4"/>
  <c r="X3154" i="4"/>
  <c r="X3155" i="4"/>
  <c r="X3156" i="4"/>
  <c r="X3157" i="4"/>
  <c r="X3158" i="4"/>
  <c r="X3159" i="4"/>
  <c r="X3160" i="4"/>
  <c r="X3161" i="4"/>
  <c r="X3162" i="4"/>
  <c r="X3163" i="4"/>
  <c r="X3164" i="4"/>
  <c r="X3165" i="4"/>
  <c r="X3166" i="4"/>
  <c r="X3167" i="4"/>
  <c r="X3168" i="4"/>
  <c r="X3169" i="4"/>
  <c r="X3170" i="4"/>
  <c r="X3171" i="4"/>
  <c r="X3172" i="4"/>
  <c r="X3173" i="4"/>
  <c r="X3174" i="4"/>
  <c r="X3175" i="4"/>
  <c r="X3176" i="4"/>
  <c r="X3177" i="4"/>
  <c r="X3178" i="4"/>
  <c r="X3179" i="4"/>
  <c r="X3180" i="4"/>
  <c r="X3181" i="4"/>
  <c r="X3182" i="4"/>
  <c r="X3183" i="4"/>
  <c r="X3184" i="4"/>
  <c r="X3185" i="4"/>
  <c r="X3186" i="4"/>
  <c r="X3187" i="4"/>
  <c r="X3188" i="4"/>
  <c r="X3189" i="4"/>
  <c r="X3190" i="4"/>
  <c r="X3191" i="4"/>
  <c r="X3192" i="4"/>
  <c r="X3193" i="4"/>
  <c r="X3194" i="4"/>
  <c r="X3195" i="4"/>
  <c r="X3196" i="4"/>
  <c r="X3197" i="4"/>
  <c r="X3198" i="4"/>
  <c r="X3199" i="4"/>
  <c r="X3200" i="4"/>
  <c r="X3201" i="4"/>
  <c r="X3202" i="4"/>
  <c r="X3203" i="4"/>
  <c r="X3204" i="4"/>
  <c r="X3205" i="4"/>
  <c r="X3206" i="4"/>
  <c r="X3207" i="4"/>
  <c r="X3208" i="4"/>
  <c r="X3209" i="4"/>
  <c r="X3210" i="4"/>
  <c r="X3211" i="4"/>
  <c r="X3212" i="4"/>
  <c r="X3213" i="4"/>
  <c r="X3214" i="4"/>
  <c r="X3215" i="4"/>
  <c r="X3216" i="4"/>
  <c r="X3217" i="4"/>
  <c r="X3218" i="4"/>
  <c r="X3219" i="4"/>
  <c r="X3220" i="4"/>
  <c r="X3221" i="4"/>
  <c r="X3222" i="4"/>
  <c r="X3223" i="4"/>
  <c r="X3224" i="4"/>
  <c r="X3225" i="4"/>
  <c r="X3226" i="4"/>
  <c r="X3227" i="4"/>
  <c r="X3228" i="4"/>
  <c r="X3229" i="4"/>
  <c r="X3230" i="4"/>
  <c r="X3231" i="4"/>
  <c r="X3232" i="4"/>
  <c r="X3233" i="4"/>
  <c r="X3234" i="4"/>
  <c r="X3235" i="4"/>
  <c r="X3236" i="4"/>
  <c r="X3237" i="4"/>
  <c r="X3238" i="4"/>
  <c r="X3239" i="4"/>
  <c r="X3240" i="4"/>
  <c r="X3241" i="4"/>
  <c r="X3242" i="4"/>
  <c r="X3243" i="4"/>
  <c r="X3244" i="4"/>
  <c r="X3245" i="4"/>
  <c r="X3246" i="4"/>
  <c r="X3247" i="4"/>
  <c r="X3248" i="4"/>
  <c r="X3249" i="4"/>
  <c r="X3250" i="4"/>
  <c r="X3251" i="4"/>
  <c r="X3252" i="4"/>
  <c r="X3253" i="4"/>
  <c r="X3254" i="4"/>
  <c r="X3255" i="4"/>
  <c r="X3256" i="4"/>
  <c r="X3257" i="4"/>
  <c r="X3258" i="4"/>
  <c r="X3259" i="4"/>
  <c r="X3260" i="4"/>
  <c r="X3261" i="4"/>
  <c r="X3262" i="4"/>
  <c r="X3263" i="4"/>
  <c r="X3264" i="4"/>
  <c r="X3265" i="4"/>
  <c r="X3266" i="4"/>
  <c r="X3267" i="4"/>
  <c r="X3268" i="4"/>
  <c r="X3269" i="4"/>
  <c r="X3270" i="4"/>
  <c r="X3271" i="4"/>
  <c r="X3272" i="4"/>
  <c r="X3273" i="4"/>
  <c r="X3274" i="4"/>
  <c r="X3275" i="4"/>
  <c r="X3276" i="4"/>
  <c r="X3277" i="4"/>
  <c r="X3278" i="4"/>
  <c r="X3279" i="4"/>
  <c r="X3280" i="4"/>
  <c r="X3281" i="4"/>
  <c r="X3282" i="4"/>
  <c r="X3283" i="4"/>
  <c r="X3284" i="4"/>
  <c r="X3285" i="4"/>
  <c r="X3286" i="4"/>
  <c r="X3287" i="4"/>
  <c r="X3288" i="4"/>
  <c r="X3289" i="4"/>
  <c r="X3290" i="4"/>
  <c r="X3291" i="4"/>
  <c r="X3292" i="4"/>
  <c r="X3293" i="4"/>
  <c r="X3294" i="4"/>
  <c r="X3295" i="4"/>
  <c r="X3296" i="4"/>
  <c r="X3297" i="4"/>
  <c r="X3298" i="4"/>
  <c r="X3299" i="4"/>
  <c r="X3300" i="4"/>
  <c r="X3301" i="4"/>
  <c r="X3302" i="4"/>
  <c r="X3303" i="4"/>
  <c r="X3304" i="4"/>
  <c r="X3305" i="4"/>
  <c r="X3306" i="4"/>
  <c r="X3307" i="4"/>
  <c r="X3308" i="4"/>
  <c r="X3309" i="4"/>
  <c r="X3310" i="4"/>
  <c r="X3311" i="4"/>
  <c r="X3312" i="4"/>
  <c r="X3313" i="4"/>
  <c r="X3314" i="4"/>
  <c r="X3315" i="4"/>
  <c r="X3316" i="4"/>
  <c r="X3317" i="4"/>
  <c r="X3318" i="4"/>
  <c r="X3319" i="4"/>
  <c r="X3320" i="4"/>
  <c r="X3321" i="4"/>
  <c r="X3322" i="4"/>
  <c r="X3323" i="4"/>
  <c r="X3324" i="4"/>
  <c r="X3325" i="4"/>
  <c r="X3326" i="4"/>
  <c r="X3327" i="4"/>
  <c r="X3328" i="4"/>
  <c r="X3329" i="4"/>
  <c r="X3330" i="4"/>
  <c r="X3331" i="4"/>
  <c r="X3332" i="4"/>
  <c r="X3333" i="4"/>
  <c r="X3334" i="4"/>
  <c r="X3335" i="4"/>
  <c r="X3336" i="4"/>
  <c r="X3337" i="4"/>
  <c r="X3338" i="4"/>
  <c r="X3339" i="4"/>
  <c r="X3340" i="4"/>
  <c r="X3341" i="4"/>
  <c r="X3342" i="4"/>
  <c r="X3343" i="4"/>
  <c r="X3344" i="4"/>
  <c r="X3345" i="4"/>
  <c r="X3346" i="4"/>
  <c r="X3347" i="4"/>
  <c r="X3348" i="4"/>
  <c r="X3349" i="4"/>
  <c r="X3350" i="4"/>
  <c r="X3351" i="4"/>
  <c r="X3352" i="4"/>
  <c r="X3353" i="4"/>
  <c r="X3354" i="4"/>
  <c r="X3355" i="4"/>
  <c r="X3356" i="4"/>
  <c r="X3357" i="4"/>
  <c r="X3358" i="4"/>
  <c r="X3359" i="4"/>
  <c r="X3360" i="4"/>
  <c r="X3361" i="4"/>
  <c r="X3362" i="4"/>
  <c r="X3363" i="4"/>
  <c r="X3364" i="4"/>
  <c r="X3365" i="4"/>
  <c r="X3366" i="4"/>
  <c r="X3367" i="4"/>
  <c r="X3368" i="4"/>
  <c r="X3369" i="4"/>
  <c r="X3370" i="4"/>
  <c r="X3371" i="4"/>
  <c r="X3372" i="4"/>
  <c r="X3373" i="4"/>
  <c r="X3374" i="4"/>
  <c r="X3375" i="4"/>
  <c r="X3376" i="4"/>
  <c r="X3377" i="4"/>
  <c r="X3378" i="4"/>
  <c r="X3379" i="4"/>
  <c r="X3380" i="4"/>
  <c r="X3381" i="4"/>
  <c r="X3382" i="4"/>
  <c r="X3383" i="4"/>
  <c r="X3384" i="4"/>
  <c r="X3385" i="4"/>
  <c r="X3386" i="4"/>
  <c r="X3387" i="4"/>
  <c r="X3388" i="4"/>
  <c r="X3389" i="4"/>
  <c r="X3390" i="4"/>
  <c r="X3391" i="4"/>
  <c r="X3392" i="4"/>
  <c r="X3393" i="4"/>
  <c r="X3394" i="4"/>
  <c r="X3395" i="4"/>
  <c r="X3396" i="4"/>
  <c r="X3397" i="4"/>
  <c r="X3398" i="4"/>
  <c r="X3399" i="4"/>
  <c r="X3400" i="4"/>
  <c r="X3401" i="4"/>
  <c r="X3402" i="4"/>
  <c r="X3403" i="4"/>
  <c r="X3404" i="4"/>
  <c r="X3405" i="4"/>
  <c r="X3406" i="4"/>
  <c r="X3407" i="4"/>
  <c r="X3408" i="4"/>
  <c r="X3409" i="4"/>
  <c r="X3410" i="4"/>
  <c r="X3411" i="4"/>
  <c r="X3412" i="4"/>
  <c r="X3413" i="4"/>
  <c r="X3414" i="4"/>
  <c r="X3415" i="4"/>
  <c r="X3416" i="4"/>
  <c r="X3417" i="4"/>
  <c r="X3418" i="4"/>
  <c r="X3419" i="4"/>
  <c r="X3420" i="4"/>
  <c r="X3421" i="4"/>
  <c r="X3422" i="4"/>
  <c r="X3423" i="4"/>
  <c r="X3424" i="4"/>
  <c r="X3425" i="4"/>
  <c r="X3426" i="4"/>
  <c r="X3427" i="4"/>
  <c r="X3428" i="4"/>
  <c r="X3429" i="4"/>
  <c r="X3430" i="4"/>
  <c r="X3431" i="4"/>
  <c r="X3432" i="4"/>
  <c r="X3433" i="4"/>
  <c r="X3434" i="4"/>
  <c r="X3435" i="4"/>
  <c r="X3436" i="4"/>
  <c r="X3437" i="4"/>
  <c r="X3438" i="4"/>
  <c r="X3439" i="4"/>
  <c r="X3440" i="4"/>
  <c r="X3441" i="4"/>
  <c r="X3442" i="4"/>
  <c r="X3443" i="4"/>
  <c r="X3444" i="4"/>
  <c r="X3445" i="4"/>
  <c r="X3446" i="4"/>
  <c r="X3447" i="4"/>
  <c r="X3448" i="4"/>
  <c r="X3449" i="4"/>
  <c r="X3450" i="4"/>
  <c r="X3451" i="4"/>
  <c r="X3452" i="4"/>
  <c r="X3453" i="4"/>
  <c r="X3454" i="4"/>
  <c r="X3455" i="4"/>
  <c r="X3456" i="4"/>
  <c r="X3457" i="4"/>
  <c r="X3458" i="4"/>
  <c r="X3459" i="4"/>
  <c r="X3460" i="4"/>
  <c r="X3461" i="4"/>
  <c r="X3462" i="4"/>
  <c r="X3463" i="4"/>
  <c r="X3464" i="4"/>
  <c r="X3465" i="4"/>
  <c r="X3466" i="4"/>
  <c r="X3467" i="4"/>
  <c r="X3468" i="4"/>
  <c r="X3469" i="4"/>
  <c r="X3470" i="4"/>
  <c r="X3471" i="4"/>
  <c r="X3472" i="4"/>
  <c r="X3473" i="4"/>
  <c r="X3474" i="4"/>
  <c r="X3475" i="4"/>
  <c r="X3476" i="4"/>
  <c r="X3477" i="4"/>
  <c r="X3478" i="4"/>
  <c r="X3479" i="4"/>
  <c r="X3480" i="4"/>
  <c r="X3481" i="4"/>
  <c r="X3482" i="4"/>
  <c r="X3483" i="4"/>
  <c r="X3484" i="4"/>
  <c r="X3485" i="4"/>
  <c r="X3486" i="4"/>
  <c r="X3487" i="4"/>
  <c r="X3488" i="4"/>
  <c r="X3489" i="4"/>
  <c r="X3490" i="4"/>
  <c r="X3491" i="4"/>
  <c r="X3492" i="4"/>
  <c r="X3493" i="4"/>
  <c r="X3494" i="4"/>
  <c r="X3495" i="4"/>
  <c r="X3496" i="4"/>
  <c r="X3497" i="4"/>
  <c r="X3498" i="4"/>
  <c r="X3499" i="4"/>
  <c r="X3500" i="4"/>
  <c r="X3501" i="4"/>
  <c r="X3502" i="4"/>
  <c r="X3503" i="4"/>
  <c r="X3504" i="4"/>
  <c r="X3505" i="4"/>
  <c r="X3506" i="4"/>
  <c r="X3507" i="4"/>
  <c r="X3508" i="4"/>
  <c r="X3509" i="4"/>
  <c r="X3510" i="4"/>
  <c r="X3511" i="4"/>
  <c r="X3512" i="4"/>
  <c r="X3513" i="4"/>
  <c r="X3514" i="4"/>
  <c r="X3515" i="4"/>
  <c r="X3516" i="4"/>
  <c r="X3517" i="4"/>
  <c r="X3518" i="4"/>
  <c r="X3519" i="4"/>
  <c r="X3520" i="4"/>
  <c r="X3521" i="4"/>
  <c r="X3522" i="4"/>
  <c r="X3523" i="4"/>
  <c r="X3524" i="4"/>
  <c r="X3525" i="4"/>
  <c r="X3526" i="4"/>
  <c r="X3527" i="4"/>
  <c r="X3528" i="4"/>
  <c r="X3529" i="4"/>
  <c r="X3530" i="4"/>
  <c r="X3531" i="4"/>
  <c r="X3532" i="4"/>
  <c r="X3533" i="4"/>
  <c r="X3534" i="4"/>
  <c r="X3535" i="4"/>
  <c r="X3536" i="4"/>
  <c r="X3537" i="4"/>
  <c r="X3538" i="4"/>
  <c r="X3539" i="4"/>
  <c r="X3540" i="4"/>
  <c r="X3541" i="4"/>
  <c r="X3542" i="4"/>
  <c r="X3543" i="4"/>
  <c r="X3544" i="4"/>
  <c r="X3545" i="4"/>
  <c r="X3546" i="4"/>
  <c r="X3547" i="4"/>
  <c r="X3548" i="4"/>
  <c r="X3549" i="4"/>
  <c r="X3550" i="4"/>
  <c r="X3551" i="4"/>
  <c r="X3552" i="4"/>
  <c r="X3553" i="4"/>
  <c r="X3554" i="4"/>
  <c r="X3555" i="4"/>
  <c r="X3556" i="4"/>
  <c r="X3557" i="4"/>
  <c r="X3558" i="4"/>
  <c r="X3559" i="4"/>
  <c r="X3560" i="4"/>
  <c r="X3561" i="4"/>
  <c r="X3562" i="4"/>
  <c r="X3563" i="4"/>
  <c r="X3564" i="4"/>
  <c r="X3565" i="4"/>
  <c r="X3566" i="4"/>
  <c r="X3567" i="4"/>
  <c r="X3568" i="4"/>
  <c r="X3569" i="4"/>
  <c r="X3570" i="4"/>
  <c r="X3571" i="4"/>
  <c r="X3572" i="4"/>
  <c r="X3573" i="4"/>
  <c r="X3574" i="4"/>
  <c r="X3575" i="4"/>
  <c r="X3576" i="4"/>
  <c r="X3577" i="4"/>
  <c r="X3578" i="4"/>
  <c r="X3579" i="4"/>
  <c r="X3580" i="4"/>
  <c r="X3581" i="4"/>
  <c r="X3582" i="4"/>
  <c r="X3583" i="4"/>
  <c r="X3584" i="4"/>
  <c r="X3585" i="4"/>
  <c r="X3586" i="4"/>
  <c r="X3587" i="4"/>
  <c r="X3588" i="4"/>
  <c r="X3589" i="4"/>
  <c r="X3590" i="4"/>
  <c r="X3591" i="4"/>
  <c r="X3592" i="4"/>
  <c r="X3593" i="4"/>
  <c r="X3594" i="4"/>
  <c r="X3595" i="4"/>
  <c r="X3596" i="4"/>
  <c r="X3597" i="4"/>
  <c r="X3598" i="4"/>
  <c r="X3599" i="4"/>
  <c r="X3600" i="4"/>
  <c r="X3601" i="4"/>
  <c r="X3602" i="4"/>
  <c r="X3603" i="4"/>
  <c r="X3604" i="4"/>
  <c r="X3605" i="4"/>
  <c r="X3606" i="4"/>
  <c r="X3607" i="4"/>
  <c r="X3608" i="4"/>
  <c r="X3609" i="4"/>
  <c r="X3610" i="4"/>
  <c r="X3611" i="4"/>
  <c r="X3612" i="4"/>
  <c r="X3613" i="4"/>
  <c r="X3614" i="4"/>
  <c r="X3615" i="4"/>
  <c r="X3616" i="4"/>
  <c r="X3617" i="4"/>
  <c r="X3618" i="4"/>
  <c r="X3619" i="4"/>
  <c r="X3620" i="4"/>
  <c r="X3621" i="4"/>
  <c r="X3622" i="4"/>
  <c r="X3623" i="4"/>
  <c r="X3624" i="4"/>
  <c r="X3625" i="4"/>
  <c r="X3626" i="4"/>
  <c r="X3627" i="4"/>
  <c r="X3628" i="4"/>
  <c r="X3629" i="4"/>
  <c r="X3630" i="4"/>
  <c r="X3631" i="4"/>
  <c r="X3632" i="4"/>
  <c r="X3633" i="4"/>
  <c r="X3634" i="4"/>
  <c r="X3635" i="4"/>
  <c r="X3636" i="4"/>
  <c r="X3637" i="4"/>
  <c r="X3638" i="4"/>
  <c r="X3639" i="4"/>
  <c r="X3640" i="4"/>
  <c r="X3641" i="4"/>
  <c r="X3642" i="4"/>
  <c r="X3643" i="4"/>
  <c r="X3644" i="4"/>
  <c r="X3645" i="4"/>
  <c r="X3646" i="4"/>
  <c r="X3647" i="4"/>
  <c r="X3648" i="4"/>
  <c r="X3649" i="4"/>
  <c r="X3650" i="4"/>
  <c r="X3651" i="4"/>
  <c r="X3652" i="4"/>
  <c r="X3653" i="4"/>
  <c r="X3654" i="4"/>
  <c r="X3655" i="4"/>
  <c r="X3656" i="4"/>
  <c r="X3657" i="4"/>
  <c r="X3658" i="4"/>
  <c r="X3659" i="4"/>
  <c r="X3660" i="4"/>
  <c r="X3661" i="4"/>
  <c r="X3662" i="4"/>
  <c r="X3663" i="4"/>
  <c r="X3664" i="4"/>
  <c r="X3665" i="4"/>
  <c r="X3666" i="4"/>
  <c r="X3667" i="4"/>
  <c r="X3668" i="4"/>
  <c r="X3669" i="4"/>
  <c r="X3670" i="4"/>
  <c r="X3671" i="4"/>
  <c r="X3672" i="4"/>
  <c r="X3673" i="4"/>
  <c r="X3674" i="4"/>
  <c r="X3675" i="4"/>
  <c r="X3676" i="4"/>
  <c r="X3677" i="4"/>
  <c r="X3678" i="4"/>
  <c r="X3679" i="4"/>
  <c r="X3680" i="4"/>
  <c r="X3681" i="4"/>
  <c r="X3682" i="4"/>
  <c r="X3683" i="4"/>
  <c r="X3684" i="4"/>
  <c r="X3685" i="4"/>
  <c r="X3686" i="4"/>
  <c r="X3687" i="4"/>
  <c r="X3688" i="4"/>
  <c r="X3689" i="4"/>
  <c r="X3690" i="4"/>
  <c r="X3691" i="4"/>
  <c r="X3692" i="4"/>
  <c r="X3693" i="4"/>
  <c r="X3694" i="4"/>
  <c r="X3695" i="4"/>
  <c r="X3696" i="4"/>
  <c r="X3697" i="4"/>
  <c r="X3698" i="4"/>
  <c r="X3699" i="4"/>
  <c r="X3700" i="4"/>
  <c r="X3701" i="4"/>
  <c r="X3702" i="4"/>
  <c r="X3703" i="4"/>
  <c r="X3704" i="4"/>
  <c r="X3705" i="4"/>
  <c r="X3706" i="4"/>
  <c r="X3707" i="4"/>
  <c r="X3708" i="4"/>
  <c r="X3709" i="4"/>
  <c r="X3710" i="4"/>
  <c r="X3711" i="4"/>
  <c r="X3712" i="4"/>
  <c r="X3713" i="4"/>
  <c r="X3714" i="4"/>
  <c r="X3715" i="4"/>
  <c r="X3716" i="4"/>
  <c r="X3717" i="4"/>
  <c r="X3718" i="4"/>
  <c r="X3719" i="4"/>
  <c r="X3720" i="4"/>
  <c r="X3721" i="4"/>
  <c r="X3722" i="4"/>
  <c r="X3723" i="4"/>
  <c r="X3724" i="4"/>
  <c r="X3725" i="4"/>
  <c r="X3726" i="4"/>
  <c r="X3727" i="4"/>
  <c r="X3728" i="4"/>
  <c r="X3729" i="4"/>
  <c r="X3730" i="4"/>
  <c r="X3731" i="4"/>
  <c r="X3732" i="4"/>
  <c r="X3733" i="4"/>
  <c r="X3734" i="4"/>
  <c r="X3735" i="4"/>
  <c r="X3736" i="4"/>
  <c r="X3737" i="4"/>
  <c r="X3738" i="4"/>
  <c r="X3739" i="4"/>
  <c r="X3740" i="4"/>
  <c r="X3741" i="4"/>
  <c r="X3742" i="4"/>
  <c r="X3743" i="4"/>
  <c r="X3744" i="4"/>
  <c r="X3745" i="4"/>
  <c r="X3746" i="4"/>
  <c r="X3747" i="4"/>
  <c r="X3748" i="4"/>
  <c r="X3749" i="4"/>
  <c r="X3750" i="4"/>
  <c r="X3751" i="4"/>
  <c r="X3752" i="4"/>
  <c r="X3753" i="4"/>
  <c r="X3754" i="4"/>
  <c r="X3755" i="4"/>
  <c r="X3756" i="4"/>
  <c r="X3757" i="4"/>
  <c r="X3758" i="4"/>
  <c r="X3759" i="4"/>
  <c r="X3760" i="4"/>
  <c r="X3761" i="4"/>
  <c r="X3762" i="4"/>
  <c r="X3763" i="4"/>
  <c r="X3764" i="4"/>
  <c r="X3765" i="4"/>
  <c r="X3766" i="4"/>
  <c r="X3767" i="4"/>
  <c r="X3768" i="4"/>
  <c r="X3769" i="4"/>
  <c r="X3770" i="4"/>
  <c r="X3771" i="4"/>
  <c r="X3772" i="4"/>
  <c r="X3773" i="4"/>
  <c r="X3774" i="4"/>
  <c r="X3775" i="4"/>
  <c r="X3776" i="4"/>
  <c r="X3777" i="4"/>
  <c r="X3778" i="4"/>
  <c r="X3779" i="4"/>
  <c r="X3780" i="4"/>
  <c r="X3781" i="4"/>
  <c r="X3782" i="4"/>
  <c r="X3783" i="4"/>
  <c r="X3784" i="4"/>
  <c r="X3785" i="4"/>
  <c r="X3786" i="4"/>
  <c r="X3787" i="4"/>
  <c r="X3788" i="4"/>
  <c r="X3789" i="4"/>
  <c r="X3790" i="4"/>
  <c r="X3791" i="4"/>
  <c r="X3792" i="4"/>
  <c r="X3793" i="4"/>
  <c r="X3794" i="4"/>
  <c r="X3795" i="4"/>
  <c r="X3796" i="4"/>
  <c r="X3797" i="4"/>
  <c r="X3798" i="4"/>
  <c r="X3799" i="4"/>
  <c r="X3800" i="4"/>
  <c r="X3801" i="4"/>
  <c r="X3802" i="4"/>
  <c r="X3803" i="4"/>
  <c r="X3804" i="4"/>
  <c r="X3805" i="4"/>
  <c r="X3806" i="4"/>
  <c r="X3807" i="4"/>
  <c r="X3808" i="4"/>
  <c r="X3809" i="4"/>
  <c r="X3810" i="4"/>
  <c r="X3811" i="4"/>
  <c r="X3812" i="4"/>
  <c r="X3813" i="4"/>
  <c r="X3814" i="4"/>
  <c r="X3815" i="4"/>
  <c r="X3816" i="4"/>
  <c r="X3817" i="4"/>
  <c r="X3818" i="4"/>
  <c r="X3819" i="4"/>
  <c r="X3820" i="4"/>
  <c r="X3821" i="4"/>
  <c r="X3822" i="4"/>
  <c r="X3823" i="4"/>
  <c r="X3824" i="4"/>
  <c r="X3825" i="4"/>
  <c r="X3826" i="4"/>
  <c r="X3827" i="4"/>
  <c r="X3828" i="4"/>
  <c r="X3829" i="4"/>
  <c r="X3830" i="4"/>
  <c r="X3831" i="4"/>
  <c r="X3832" i="4"/>
  <c r="X3833" i="4"/>
  <c r="X3834" i="4"/>
  <c r="X3835" i="4"/>
  <c r="X3836" i="4"/>
  <c r="X3837" i="4"/>
  <c r="X3838" i="4"/>
  <c r="X3839" i="4"/>
  <c r="X3840" i="4"/>
  <c r="X3841" i="4"/>
  <c r="X3842" i="4"/>
  <c r="X3843" i="4"/>
  <c r="X3844" i="4"/>
  <c r="X3845" i="4"/>
  <c r="X3846" i="4"/>
  <c r="X3847" i="4"/>
  <c r="X3848" i="4"/>
  <c r="X3849" i="4"/>
  <c r="X3850" i="4"/>
  <c r="X3851" i="4"/>
  <c r="X3852" i="4"/>
  <c r="X3853" i="4"/>
  <c r="X3854" i="4"/>
  <c r="X3855" i="4"/>
  <c r="X3856" i="4"/>
  <c r="X3857" i="4"/>
  <c r="X3858" i="4"/>
  <c r="X3859" i="4"/>
  <c r="X3860" i="4"/>
  <c r="X3861" i="4"/>
  <c r="X3862" i="4"/>
  <c r="X3863" i="4"/>
  <c r="X3864" i="4"/>
  <c r="X3865" i="4"/>
  <c r="X3866" i="4"/>
  <c r="X3867" i="4"/>
  <c r="X3868" i="4"/>
  <c r="X3869" i="4"/>
  <c r="X3870" i="4"/>
  <c r="X3871" i="4"/>
  <c r="X3872" i="4"/>
  <c r="X3873" i="4"/>
  <c r="X3874" i="4"/>
  <c r="X3875" i="4"/>
  <c r="X3876" i="4"/>
  <c r="X3877" i="4"/>
  <c r="X3878" i="4"/>
  <c r="X3879" i="4"/>
  <c r="X3880" i="4"/>
  <c r="X3881" i="4"/>
  <c r="X3882" i="4"/>
  <c r="X3883" i="4"/>
  <c r="X3884" i="4"/>
  <c r="X3885" i="4"/>
  <c r="X3886" i="4"/>
  <c r="X3887" i="4"/>
  <c r="X3888" i="4"/>
  <c r="X3889" i="4"/>
  <c r="X3890" i="4"/>
  <c r="X3891" i="4"/>
  <c r="X3892" i="4"/>
  <c r="X3893" i="4"/>
  <c r="X3894" i="4"/>
  <c r="X3895" i="4"/>
  <c r="X3896" i="4"/>
  <c r="X3897" i="4"/>
  <c r="X3898" i="4"/>
  <c r="X3899" i="4"/>
  <c r="X3900" i="4"/>
  <c r="X3901" i="4"/>
  <c r="X3902" i="4"/>
  <c r="X3903" i="4"/>
  <c r="X3904" i="4"/>
  <c r="X3905" i="4"/>
  <c r="X3906" i="4"/>
  <c r="X3907" i="4"/>
  <c r="X3908" i="4"/>
  <c r="X3909" i="4"/>
  <c r="X3910" i="4"/>
  <c r="X3911" i="4"/>
  <c r="X3912" i="4"/>
  <c r="X3913" i="4"/>
  <c r="X3914" i="4"/>
  <c r="X3915" i="4"/>
  <c r="X3916" i="4"/>
  <c r="X3917" i="4"/>
  <c r="X3918" i="4"/>
  <c r="X3919" i="4"/>
  <c r="X3920" i="4"/>
  <c r="X3921" i="4"/>
  <c r="X3922" i="4"/>
  <c r="X3923" i="4"/>
  <c r="X3924" i="4"/>
  <c r="X3925" i="4"/>
  <c r="X3926" i="4"/>
  <c r="X3927" i="4"/>
  <c r="X3928" i="4"/>
  <c r="X3929" i="4"/>
  <c r="X3930" i="4"/>
  <c r="X3931" i="4"/>
  <c r="X3932" i="4"/>
  <c r="X3933" i="4"/>
  <c r="X3934" i="4"/>
  <c r="X3935" i="4"/>
  <c r="X3936" i="4"/>
  <c r="X3937" i="4"/>
  <c r="X3938" i="4"/>
  <c r="X3939" i="4"/>
  <c r="X3940" i="4"/>
  <c r="X3941" i="4"/>
  <c r="X3942" i="4"/>
  <c r="X3943" i="4"/>
  <c r="X3944" i="4"/>
  <c r="X3945" i="4"/>
  <c r="X3946" i="4"/>
  <c r="X3947" i="4"/>
  <c r="X3948" i="4"/>
  <c r="X3949" i="4"/>
  <c r="X3950" i="4"/>
  <c r="X3951" i="4"/>
  <c r="X3952" i="4"/>
  <c r="X3953" i="4"/>
  <c r="X3954" i="4"/>
  <c r="X3955" i="4"/>
  <c r="X3956" i="4"/>
  <c r="X3957" i="4"/>
  <c r="X3958" i="4"/>
  <c r="X3959" i="4"/>
  <c r="X3960" i="4"/>
  <c r="X3961" i="4"/>
  <c r="X3962" i="4"/>
  <c r="X3963" i="4"/>
  <c r="X3964" i="4"/>
  <c r="X3965" i="4"/>
  <c r="X3966" i="4"/>
  <c r="X3967" i="4"/>
  <c r="X3968" i="4"/>
  <c r="X3969" i="4"/>
  <c r="X3970" i="4"/>
  <c r="X3971" i="4"/>
  <c r="X3972" i="4"/>
  <c r="X3973" i="4"/>
  <c r="X3974" i="4"/>
  <c r="X3975" i="4"/>
  <c r="X3976" i="4"/>
  <c r="X3977" i="4"/>
  <c r="X3978" i="4"/>
  <c r="X3979" i="4"/>
  <c r="X3980" i="4"/>
  <c r="X3981" i="4"/>
  <c r="X3982" i="4"/>
  <c r="X3983" i="4"/>
  <c r="X3984" i="4"/>
  <c r="X3985" i="4"/>
  <c r="X3986" i="4"/>
  <c r="X3987" i="4"/>
  <c r="X3988" i="4"/>
  <c r="X3989" i="4"/>
  <c r="X3990" i="4"/>
  <c r="X3991" i="4"/>
  <c r="X3992" i="4"/>
  <c r="X3993" i="4"/>
  <c r="X3994" i="4"/>
  <c r="X3995" i="4"/>
  <c r="X3996" i="4"/>
  <c r="X3997" i="4"/>
  <c r="X3998" i="4"/>
  <c r="X3999" i="4"/>
  <c r="X4000" i="4"/>
  <c r="X4001" i="4"/>
  <c r="X4002" i="4"/>
  <c r="X4003" i="4"/>
  <c r="X4004" i="4"/>
  <c r="X4005" i="4"/>
  <c r="X4006" i="4"/>
  <c r="X4007" i="4"/>
  <c r="X4008" i="4"/>
  <c r="X4009" i="4"/>
  <c r="X4010" i="4"/>
  <c r="X4011" i="4"/>
  <c r="X4012" i="4"/>
  <c r="X4013" i="4"/>
  <c r="X4014" i="4"/>
  <c r="X4015" i="4"/>
  <c r="X4016" i="4"/>
  <c r="X4017" i="4"/>
  <c r="X4018" i="4"/>
  <c r="X4019" i="4"/>
  <c r="X4020" i="4"/>
  <c r="X4021" i="4"/>
  <c r="X4022" i="4"/>
  <c r="X4023" i="4"/>
  <c r="X4024" i="4"/>
  <c r="X4025" i="4"/>
  <c r="X4026" i="4"/>
  <c r="X4027" i="4"/>
  <c r="X4028" i="4"/>
  <c r="X4029" i="4"/>
  <c r="X4030" i="4"/>
  <c r="X4031" i="4"/>
  <c r="X4032" i="4"/>
  <c r="X4033" i="4"/>
  <c r="X4034" i="4"/>
  <c r="X4035" i="4"/>
  <c r="X4036" i="4"/>
  <c r="X4037" i="4"/>
  <c r="X4038" i="4"/>
  <c r="X4039" i="4"/>
  <c r="X4040" i="4"/>
  <c r="X4041" i="4"/>
  <c r="X4042" i="4"/>
  <c r="X4043" i="4"/>
  <c r="X4044" i="4"/>
  <c r="X4045" i="4"/>
  <c r="X4046" i="4"/>
  <c r="X4047" i="4"/>
  <c r="X4048" i="4"/>
  <c r="X4049" i="4"/>
  <c r="X4050" i="4"/>
  <c r="X4051" i="4"/>
  <c r="X4052" i="4"/>
  <c r="X4053" i="4"/>
  <c r="X4054" i="4"/>
  <c r="X4055" i="4"/>
  <c r="X4056" i="4"/>
  <c r="X4057" i="4"/>
  <c r="X4058" i="4"/>
  <c r="X4059" i="4"/>
  <c r="X4060" i="4"/>
  <c r="X4061" i="4"/>
  <c r="X4062" i="4"/>
  <c r="X4063" i="4"/>
  <c r="X4064" i="4"/>
  <c r="X4065" i="4"/>
  <c r="X4066" i="4"/>
  <c r="X4067" i="4"/>
  <c r="X4068" i="4"/>
  <c r="X4069" i="4"/>
  <c r="X4070" i="4"/>
  <c r="X4071" i="4"/>
  <c r="X4072" i="4"/>
  <c r="X4073" i="4"/>
  <c r="X4074" i="4"/>
  <c r="X4075" i="4"/>
  <c r="X4076" i="4"/>
  <c r="X4077" i="4"/>
  <c r="X4078" i="4"/>
  <c r="X4079" i="4"/>
  <c r="X4080" i="4"/>
  <c r="X4081" i="4"/>
  <c r="X4082" i="4"/>
  <c r="X4083" i="4"/>
  <c r="X4084" i="4"/>
  <c r="X4085" i="4"/>
  <c r="X4086" i="4"/>
  <c r="X4087" i="4"/>
  <c r="X4088" i="4"/>
  <c r="X4089" i="4"/>
  <c r="X4090" i="4"/>
  <c r="X4091" i="4"/>
  <c r="X4092" i="4"/>
  <c r="X4093" i="4"/>
  <c r="X4094" i="4"/>
  <c r="X4095" i="4"/>
  <c r="X4096" i="4"/>
  <c r="X4097" i="4"/>
  <c r="X4098" i="4"/>
  <c r="X4099" i="4"/>
  <c r="X4100" i="4"/>
  <c r="X4101" i="4"/>
  <c r="X4102" i="4"/>
  <c r="X4103" i="4"/>
  <c r="X4104" i="4"/>
  <c r="X4105" i="4"/>
  <c r="X4106" i="4"/>
  <c r="X4107" i="4"/>
  <c r="X4108" i="4"/>
  <c r="X4109" i="4"/>
  <c r="X4110" i="4"/>
  <c r="X4111" i="4"/>
  <c r="X4112" i="4"/>
  <c r="X4113" i="4"/>
  <c r="X4114" i="4"/>
  <c r="X4115" i="4"/>
  <c r="X4116" i="4"/>
  <c r="X4117" i="4"/>
  <c r="X4118" i="4"/>
  <c r="X4119" i="4"/>
  <c r="X4120" i="4"/>
  <c r="X4121" i="4"/>
  <c r="X4122" i="4"/>
  <c r="X4123" i="4"/>
  <c r="X4124" i="4"/>
  <c r="X4125" i="4"/>
  <c r="X4126" i="4"/>
  <c r="X4127" i="4"/>
  <c r="X4128" i="4"/>
  <c r="X4129" i="4"/>
  <c r="X4130" i="4"/>
  <c r="X4131" i="4"/>
  <c r="X4132" i="4"/>
  <c r="X4133" i="4"/>
  <c r="X4134" i="4"/>
  <c r="X4135" i="4"/>
  <c r="X4136" i="4"/>
  <c r="X4137" i="4"/>
  <c r="X4138" i="4"/>
  <c r="X4139" i="4"/>
  <c r="X4140" i="4"/>
  <c r="X4141" i="4"/>
  <c r="X4142" i="4"/>
  <c r="X4143" i="4"/>
  <c r="X4144" i="4"/>
  <c r="X4145" i="4"/>
  <c r="X4146" i="4"/>
  <c r="X4147" i="4"/>
  <c r="X4148" i="4"/>
  <c r="X4149" i="4"/>
  <c r="X4150" i="4"/>
  <c r="X4151" i="4"/>
  <c r="X4152" i="4"/>
  <c r="X4153" i="4"/>
  <c r="X4154" i="4"/>
  <c r="X4155" i="4"/>
  <c r="X4156" i="4"/>
  <c r="X4157" i="4"/>
  <c r="X4158" i="4"/>
  <c r="X4159" i="4"/>
  <c r="X4160" i="4"/>
  <c r="X4161" i="4"/>
  <c r="X4162" i="4"/>
  <c r="X4163" i="4"/>
  <c r="X4164" i="4"/>
  <c r="X4165" i="4"/>
  <c r="X4166" i="4"/>
  <c r="X4167" i="4"/>
  <c r="X4168" i="4"/>
  <c r="X4169" i="4"/>
  <c r="X4170" i="4"/>
  <c r="X4171" i="4"/>
  <c r="X4172" i="4"/>
  <c r="X4173" i="4"/>
  <c r="X4174" i="4"/>
  <c r="X4175" i="4"/>
  <c r="X4176" i="4"/>
  <c r="X4177" i="4"/>
  <c r="X4178" i="4"/>
  <c r="X4179" i="4"/>
  <c r="X4180" i="4"/>
  <c r="X4181" i="4"/>
  <c r="X4182" i="4"/>
  <c r="X4183" i="4"/>
  <c r="X4184" i="4"/>
  <c r="X4185" i="4"/>
  <c r="X4186" i="4"/>
  <c r="X4187" i="4"/>
  <c r="X4188" i="4"/>
  <c r="X4189" i="4"/>
  <c r="X4190" i="4"/>
  <c r="X4191" i="4"/>
  <c r="X4192" i="4"/>
  <c r="X4193" i="4"/>
  <c r="X4194" i="4"/>
  <c r="X4195" i="4"/>
  <c r="X4196" i="4"/>
  <c r="X4197" i="4"/>
  <c r="X4198" i="4"/>
  <c r="X4199" i="4"/>
  <c r="X4200" i="4"/>
  <c r="X4201" i="4"/>
  <c r="X4202" i="4"/>
  <c r="X4203" i="4"/>
  <c r="X4204" i="4"/>
  <c r="X4205" i="4"/>
  <c r="X4206" i="4"/>
  <c r="X4207" i="4"/>
  <c r="X4208" i="4"/>
  <c r="X4209" i="4"/>
  <c r="X4210" i="4"/>
  <c r="X4211" i="4"/>
  <c r="X4212" i="4"/>
  <c r="X4213" i="4"/>
  <c r="X4214" i="4"/>
  <c r="X4215" i="4"/>
  <c r="X4216" i="4"/>
  <c r="X4217" i="4"/>
  <c r="X4218" i="4"/>
  <c r="X4219" i="4"/>
  <c r="X4220" i="4"/>
  <c r="X4221" i="4"/>
  <c r="X4222" i="4"/>
  <c r="X4223" i="4"/>
  <c r="X4224" i="4"/>
  <c r="X4225" i="4"/>
  <c r="X4226" i="4"/>
  <c r="X4227" i="4"/>
  <c r="X4228" i="4"/>
  <c r="X4229" i="4"/>
  <c r="X4230" i="4"/>
  <c r="X4231" i="4"/>
  <c r="X4232" i="4"/>
  <c r="X4233" i="4"/>
  <c r="X4234" i="4"/>
  <c r="X4235" i="4"/>
  <c r="X4236" i="4"/>
  <c r="X4237" i="4"/>
  <c r="X4238" i="4"/>
  <c r="X4239" i="4"/>
  <c r="X4240" i="4"/>
  <c r="X4241" i="4"/>
  <c r="X4242" i="4"/>
  <c r="X4243" i="4"/>
  <c r="X4244" i="4"/>
  <c r="X4245" i="4"/>
  <c r="X4246" i="4"/>
  <c r="X4247" i="4"/>
  <c r="X4248" i="4"/>
  <c r="X4249" i="4"/>
  <c r="X4250" i="4"/>
  <c r="X4251" i="4"/>
  <c r="X4252" i="4"/>
  <c r="X4253" i="4"/>
  <c r="X4254" i="4"/>
  <c r="X4255" i="4"/>
  <c r="X4256" i="4"/>
  <c r="X4257" i="4"/>
  <c r="X4258" i="4"/>
  <c r="X4259" i="4"/>
  <c r="X4260" i="4"/>
  <c r="X4261" i="4"/>
  <c r="X4262" i="4"/>
  <c r="X4263" i="4"/>
  <c r="X4264" i="4"/>
  <c r="X4265" i="4"/>
  <c r="X4266" i="4"/>
  <c r="X4267" i="4"/>
  <c r="X4268" i="4"/>
  <c r="X4269" i="4"/>
  <c r="X4270" i="4"/>
  <c r="X4271" i="4"/>
  <c r="X4272" i="4"/>
  <c r="X4273" i="4"/>
  <c r="X4274" i="4"/>
  <c r="X4275" i="4"/>
  <c r="X4276" i="4"/>
  <c r="X4277" i="4"/>
  <c r="X4278" i="4"/>
  <c r="X4279" i="4"/>
  <c r="X4280" i="4"/>
  <c r="X4281" i="4"/>
  <c r="X4282" i="4"/>
  <c r="X4283" i="4"/>
  <c r="X4284" i="4"/>
  <c r="X4285" i="4"/>
  <c r="X4286" i="4"/>
  <c r="X4287" i="4"/>
  <c r="X4288" i="4"/>
  <c r="X4289" i="4"/>
  <c r="X4290" i="4"/>
  <c r="X4291" i="4"/>
  <c r="X4292" i="4"/>
  <c r="X4293" i="4"/>
  <c r="X4294" i="4"/>
  <c r="X4295" i="4"/>
  <c r="X4296" i="4"/>
  <c r="X4297" i="4"/>
  <c r="X4298" i="4"/>
  <c r="X4299" i="4"/>
  <c r="X4300" i="4"/>
  <c r="X4301" i="4"/>
  <c r="X4302" i="4"/>
  <c r="X4303" i="4"/>
  <c r="X4304" i="4"/>
  <c r="X4305" i="4"/>
  <c r="X4306" i="4"/>
  <c r="X4307" i="4"/>
  <c r="X4308" i="4"/>
  <c r="X4309" i="4"/>
  <c r="X4310" i="4"/>
  <c r="X1" i="4"/>
  <c r="C47" i="6" l="1"/>
  <c r="C92" i="6" s="1"/>
  <c r="G7" i="6" s="1"/>
  <c r="D18" i="4"/>
  <c r="C9" i="6"/>
  <c r="I8" i="4"/>
  <c r="D13" i="4"/>
  <c r="I9" i="4" s="1"/>
  <c r="F12" i="5"/>
  <c r="D12" i="5"/>
  <c r="B6" i="4" s="1"/>
  <c r="I10" i="4" l="1"/>
  <c r="G8" i="6"/>
  <c r="B7" i="4"/>
  <c r="B6" i="6"/>
  <c r="D27" i="4"/>
  <c r="D36" i="4" s="1"/>
  <c r="D48" i="4" s="1"/>
  <c r="D51" i="4" s="1"/>
  <c r="G9" i="6" s="1"/>
</calcChain>
</file>

<file path=xl/connections.xml><?xml version="1.0" encoding="utf-8"?>
<connections xmlns="http://schemas.openxmlformats.org/spreadsheetml/2006/main">
  <connection id="1" name="styczen-marzec" type="4" refreshedVersion="0" background="1">
    <webPr xml="1" sourceData="1" parsePre="1" consecutive="1" url="C:\Struktury JPK\JPK_KR\styczen_2017.xml" htmlTables="1"/>
  </connection>
</connections>
</file>

<file path=xl/sharedStrings.xml><?xml version="1.0" encoding="utf-8"?>
<sst xmlns="http://schemas.openxmlformats.org/spreadsheetml/2006/main" count="2292" uniqueCount="466">
  <si>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</si>
  <si>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</si>
  <si>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</si>
  <si>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</si>
  <si>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</si>
  <si>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</si>
  <si>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</si>
  <si>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</si>
  <si>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</si>
  <si>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</si>
  <si>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</si>
  <si>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</si>
  <si>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</si>
  <si>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</si>
  <si>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</si>
  <si>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</si>
  <si>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</si>
  <si>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</si>
  <si>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</si>
  <si>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</si>
  <si>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</si>
  <si>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</si>
  <si>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</si>
  <si>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</si>
  <si>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</si>
  <si>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</si>
  <si>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</si>
  <si>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</si>
  <si>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</si>
  <si>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</si>
  <si>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</si>
  <si>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</si>
  <si>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</si>
  <si>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</si>
  <si>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</si>
  <si>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</si>
  <si>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</si>
  <si>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ns1:KodPodkategorii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</si>
  <si>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</si>
  <si>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</si>
  <si>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</si>
  <si>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</si>
  <si>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</si>
  <si>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</si>
  <si>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</si>
  <si>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</si>
  <si>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</si>
  <si>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</si>
  <si>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</si>
  <si>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</si>
  <si>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</si>
  <si>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</si>
  <si>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</si>
  <si>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</si>
  <si>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</si>
  <si>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ns1:KwotaWinienWaluta</t>
  </si>
  <si>
    <t>ns1:KodWalutyWinien</t>
  </si>
  <si>
    <t>ns1:OpisZapisuWinien</t>
  </si>
  <si>
    <t>ns1:KodKontaMa</t>
  </si>
  <si>
    <t>ns1:KwotaMa</t>
  </si>
  <si>
    <t>ns1:KwotaMaWaluta</t>
  </si>
  <si>
    <t>ns1:KodWalutyMa</t>
  </si>
  <si>
    <t>ns1:OpisZapisuMa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</si>
  <si>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</si>
  <si>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</si>
  <si>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</si>
  <si>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</si>
  <si>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</si>
  <si>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</si>
  <si>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</si>
  <si>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</si>
  <si>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</si>
  <si>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Pierwsza Sp. z o.o.</t>
  </si>
  <si>
    <t>PL</t>
  </si>
  <si>
    <t>BRAK</t>
  </si>
  <si>
    <t>G</t>
  </si>
  <si>
    <t>133</t>
  </si>
  <si>
    <t>134</t>
  </si>
  <si>
    <t>203-3-1-2</t>
  </si>
  <si>
    <t>203-3-1-3</t>
  </si>
  <si>
    <t>203-3-1-4</t>
  </si>
  <si>
    <t>203-3-1-6</t>
  </si>
  <si>
    <t>204-3-1-5</t>
  </si>
  <si>
    <t>204-3-1-7</t>
  </si>
  <si>
    <t>204-3-1-8</t>
  </si>
  <si>
    <t>220-4</t>
  </si>
  <si>
    <t>221-1</t>
  </si>
  <si>
    <t>221-2</t>
  </si>
  <si>
    <t>330</t>
  </si>
  <si>
    <t>403-1</t>
  </si>
  <si>
    <t>403-2</t>
  </si>
  <si>
    <t>490</t>
  </si>
  <si>
    <t>550</t>
  </si>
  <si>
    <t>702-2</t>
  </si>
  <si>
    <t>731-2</t>
  </si>
  <si>
    <t>732-2</t>
  </si>
  <si>
    <t>755</t>
  </si>
  <si>
    <t>Rozrachunki zagranicz. z odbiorcami z tytułu dostaw i usług/Rozrachunki należności od pozostałych jednostek/Należności od pozostałych jednostek płatne do 12 miesięcy/Odbiorca zagraniczny 2</t>
  </si>
  <si>
    <t>Rozrachunki zagranicz. z odbiorcami z tytułu dostaw i usług/Rozrachunki należności od pozostałych jednostek/Należności od pozostałych jednostek płatne do 12 miesięcy/Odbiorca unijny 1</t>
  </si>
  <si>
    <t>Rozrachunki zagranicz. z odbiorcami z tytułu dostaw i usług/Rozrachunki należności od pozostałych jednostek/Należności od pozostałych jednostek płatne do 12 miesięcy/Odbiorca unijny 2</t>
  </si>
  <si>
    <t>Rozrachunki zagranicz. z dostawcami z tytułu dostaw i usług/Rozrachunki zobowiązań wobec pozostałych jednostek/Zobowiązania wobec pozostałych jednostek płatne do 12 miesięcy/Dostawca zagraniczny</t>
  </si>
  <si>
    <t>Rozrachunki zagranicz. z dostawcami z tytułu dostaw i usług/Rozrachunki zobowiązań wobec pozostałych jednostek/Zobowiązania wobec pozostałych jednostek płatne do 12 miesięcy/Dostawca zagraniczny 2</t>
  </si>
  <si>
    <t>Rozrachunki publicznoprawne/Urząd Celny</t>
  </si>
  <si>
    <t>Rozrachunki z tytułu VAT/Rozliczenie należnego VAT</t>
  </si>
  <si>
    <t>Rozrachunki z tytułu VAT/Rozliczenie naliczonego VAT</t>
  </si>
  <si>
    <t>Towary</t>
  </si>
  <si>
    <t>Podatki i opłaty/cło</t>
  </si>
  <si>
    <t>Rozliczenie kosztów zespołu 4</t>
  </si>
  <si>
    <t>Koszty zarządu</t>
  </si>
  <si>
    <t>Sprzedaż usług działalności podstawowej/Sprzedaż do pozostałych jednostek</t>
  </si>
  <si>
    <t>Sprzedaż towarów/Sprzedaż do pozostałych jednostek</t>
  </si>
  <si>
    <t>Sprzedaż materiałów/Sprzedaż do pozostałych jednostek</t>
  </si>
  <si>
    <t>Różnice kursowe</t>
  </si>
  <si>
    <t>bilansowe</t>
  </si>
  <si>
    <t>wynikowe</t>
  </si>
  <si>
    <t>Środki pieniężne, rachunki bankowe oraz krótkoterminowe aktywa finansowe</t>
  </si>
  <si>
    <t>Rozrachunki i roszczenia</t>
  </si>
  <si>
    <t>Materiały i towary</t>
  </si>
  <si>
    <t>Koszty według rodzajów i ich rozliczenie</t>
  </si>
  <si>
    <t>Koszty według typów działalności i ich rozliczenie</t>
  </si>
  <si>
    <t>Przychody i koszty związane z ich osiąganiem</t>
  </si>
  <si>
    <t>Rozrachunki zagranicz. z odbiorcami z tytułu dostaw i usług</t>
  </si>
  <si>
    <t>Rozrachunki zagranicz. z dostawcami z tytułu dostaw i usług</t>
  </si>
  <si>
    <t>Rozrachunki publicznoprawne</t>
  </si>
  <si>
    <t>Rozrachunki z tytułu VAT</t>
  </si>
  <si>
    <t>Usługi obce</t>
  </si>
  <si>
    <t>Podatki i opłaty</t>
  </si>
  <si>
    <t>Sprzedaż usług działalności podstawowej</t>
  </si>
  <si>
    <t>Sprzedaż towarów</t>
  </si>
  <si>
    <t>Sprzedaż materiałów</t>
  </si>
  <si>
    <t>Odbiorca zagraniczny 2</t>
  </si>
  <si>
    <t>Odbiorca unijny 1</t>
  </si>
  <si>
    <t>Odbiorca unijny 2</t>
  </si>
  <si>
    <t>Dostawca zagraniczny</t>
  </si>
  <si>
    <t>Dostawca zagraniczny 2</t>
  </si>
  <si>
    <t>Urząd Celny</t>
  </si>
  <si>
    <t>Rozliczenie należnego VAT</t>
  </si>
  <si>
    <t>Rozliczenie naliczonego VAT</t>
  </si>
  <si>
    <t>cło</t>
  </si>
  <si>
    <t>Sprzedaż do pozostałych jednostek</t>
  </si>
  <si>
    <t>3-1-2</t>
  </si>
  <si>
    <t>3-1-3</t>
  </si>
  <si>
    <t>3-1-4</t>
  </si>
  <si>
    <t>3-1-6</t>
  </si>
  <si>
    <t>3-1-5</t>
  </si>
  <si>
    <t>3-1-7</t>
  </si>
  <si>
    <t>3-1-8</t>
  </si>
  <si>
    <t>4</t>
  </si>
  <si>
    <t>1</t>
  </si>
  <si>
    <t>2</t>
  </si>
  <si>
    <t>3</t>
  </si>
  <si>
    <t>Admin</t>
  </si>
  <si>
    <t>-</t>
  </si>
  <si>
    <t>EUR</t>
  </si>
  <si>
    <t>USD</t>
  </si>
  <si>
    <t>Grand Total</t>
  </si>
  <si>
    <t>do</t>
  </si>
  <si>
    <t>Okres</t>
  </si>
  <si>
    <t>ANT Consulting Magdalena Chomuszko</t>
  </si>
  <si>
    <t>..............................................</t>
  </si>
  <si>
    <t>(Nazwa jednostki)</t>
  </si>
  <si>
    <t>(Numer Identyfikacji Podatkowej)</t>
  </si>
  <si>
    <t>Rachunek zysków i strat - wariant porównawczy</t>
  </si>
  <si>
    <t>Pozycja</t>
  </si>
  <si>
    <t>Wyszczególnienie</t>
  </si>
  <si>
    <t>Kwota za rok poprzedni</t>
  </si>
  <si>
    <t>A.</t>
  </si>
  <si>
    <t>Przychody netto ze sprzedaży i zrównane z nimi, w tym:  - od jednostek powiązanych</t>
  </si>
  <si>
    <t>I.</t>
  </si>
  <si>
    <t>Przychody netto ze sprzedaży produktów  </t>
  </si>
  <si>
    <t>II.</t>
  </si>
  <si>
    <t>Zmiana stanu produktów (zwiększenie - wartość dodatnia, zmniejszenie - wartość ujemna)  </t>
  </si>
  <si>
    <t>III</t>
  </si>
  <si>
    <t>Koszt wytworzenia produktów na własne potrzeby jednostki </t>
  </si>
  <si>
    <t>IV</t>
  </si>
  <si>
    <t>Przychody netto ze sprzedaży towarów i materiałów  </t>
  </si>
  <si>
    <t>B.</t>
  </si>
  <si>
    <t>Koszty działalności operacyjnej  </t>
  </si>
  <si>
    <t>I</t>
  </si>
  <si>
    <t>Amortyzacja </t>
  </si>
  <si>
    <t>II</t>
  </si>
  <si>
    <t>Zużycie materiałów i energii  </t>
  </si>
  <si>
    <t>Usługi obce  </t>
  </si>
  <si>
    <t>Podatki i opłaty, w tym:  - podatek akcyzowy  </t>
  </si>
  <si>
    <t>V</t>
  </si>
  <si>
    <t>Wynagrodzenia </t>
  </si>
  <si>
    <t>VI</t>
  </si>
  <si>
    <t>Ubezpieczenia społeczne i inne świadczenia  </t>
  </si>
  <si>
    <t>VII</t>
  </si>
  <si>
    <t>Pozostałe koszty rodzajowe  </t>
  </si>
  <si>
    <t>VIII</t>
  </si>
  <si>
    <t>Wartość sprzedanych towarów i materiałów </t>
  </si>
  <si>
    <t>C.</t>
  </si>
  <si>
    <t>Zysk (strata) na sprzedaży (A-B)  </t>
  </si>
  <si>
    <t>D.</t>
  </si>
  <si>
    <t>Pozostałe przychody operacyjne </t>
  </si>
  <si>
    <t>Zysk ze zbycia niefinansowych aktywów trwałych </t>
  </si>
  <si>
    <t>Dotacje </t>
  </si>
  <si>
    <t>Inne przychody operacyjne </t>
  </si>
  <si>
    <t>E</t>
  </si>
  <si>
    <t>Pozostałe koszty operacyjne </t>
  </si>
  <si>
    <t>Strata ze zbycia niefinansowych aktywów trwałych </t>
  </si>
  <si>
    <t>Aktualizacja wartości aktywów niefinansowych  </t>
  </si>
  <si>
    <t>Inne koszty operacyjne </t>
  </si>
  <si>
    <t>F</t>
  </si>
  <si>
    <t>Zysk (strata) na działalności operacyjnej (C+D-E)  </t>
  </si>
  <si>
    <t>Przychody finansowe </t>
  </si>
  <si>
    <t>Dywidendy i udziały w zyskach, w tym:  - od jednostek powiązanych  </t>
  </si>
  <si>
    <t>Odsetki, w tym:  - od jednostek powiązanych  </t>
  </si>
  <si>
    <t>Zysk ze zbycia inwestycji  </t>
  </si>
  <si>
    <t xml:space="preserve"> Aktualizacja wartości inwestycji  </t>
  </si>
  <si>
    <t>Inne </t>
  </si>
  <si>
    <t>H</t>
  </si>
  <si>
    <t>Koszty finansowe </t>
  </si>
  <si>
    <t>Odsetki, w tym:  - dla jednostek powiązanych  </t>
  </si>
  <si>
    <t xml:space="preserve"> Strata ze zbycia inwestycji  </t>
  </si>
  <si>
    <t>Aktualizacja wartości inwestycji  </t>
  </si>
  <si>
    <t>Zysk (strata) brutto (F+G-H)  </t>
  </si>
  <si>
    <t>J</t>
  </si>
  <si>
    <t>Podatek dochodowy </t>
  </si>
  <si>
    <t>K</t>
  </si>
  <si>
    <t>Pozostałe obowiązkowe zmniejszenia zysku (zwiększenia straty)  </t>
  </si>
  <si>
    <t>L</t>
  </si>
  <si>
    <t>Zysk (strata) netto (I-J-K)  </t>
  </si>
  <si>
    <t>Data sporządzenia:</t>
  </si>
  <si>
    <t>Podpisy</t>
  </si>
  <si>
    <t>za okres</t>
  </si>
  <si>
    <t>Wn</t>
  </si>
  <si>
    <t>Ma</t>
  </si>
  <si>
    <t>1/01-17/Lp.1</t>
  </si>
  <si>
    <t>2/01-17/Lp.1</t>
  </si>
  <si>
    <t>3/01-17/Lp.1</t>
  </si>
  <si>
    <t>3/01-17/Lp.2</t>
  </si>
  <si>
    <t>3/01-17/Lp.3</t>
  </si>
  <si>
    <t>3/01-17/Lp.4</t>
  </si>
  <si>
    <t>3/01-17/Lp.5</t>
  </si>
  <si>
    <t>4/01-17/Lp.1</t>
  </si>
  <si>
    <t>5/01-17/Lp.1</t>
  </si>
  <si>
    <t>6/01-17/Lp.1</t>
  </si>
  <si>
    <t>7/01-17/Lp.1</t>
  </si>
  <si>
    <t>7/01-17/Lp.2</t>
  </si>
  <si>
    <t>8/01-17/Lp.1</t>
  </si>
  <si>
    <t>sprzedaż do UE</t>
  </si>
  <si>
    <t>eksport</t>
  </si>
  <si>
    <t>import</t>
  </si>
  <si>
    <t>eksport usług</t>
  </si>
  <si>
    <t>import usług</t>
  </si>
  <si>
    <t>usługa w UE</t>
  </si>
  <si>
    <t>5/WDT</t>
  </si>
  <si>
    <t>1/dex</t>
  </si>
  <si>
    <t>4/DIM</t>
  </si>
  <si>
    <t>8</t>
  </si>
  <si>
    <t>2/dex</t>
  </si>
  <si>
    <t>3/UUE</t>
  </si>
  <si>
    <t>Wewnątrzwspólnotowa dostawa towaru</t>
  </si>
  <si>
    <t>Dokument eksportowy</t>
  </si>
  <si>
    <t>Dokument importowy</t>
  </si>
  <si>
    <t>Faktura wewnętrzna VAT dla IU</t>
  </si>
  <si>
    <t>Świadczenie usług UE</t>
  </si>
  <si>
    <t>konta</t>
  </si>
  <si>
    <t>kontrola</t>
  </si>
  <si>
    <t>Kwota za okres obrotowy</t>
  </si>
  <si>
    <t>Firma:</t>
  </si>
  <si>
    <t xml:space="preserve">A  K  T  Y  W  A </t>
  </si>
  <si>
    <t>A. AKTYWA TRWAŁE</t>
  </si>
  <si>
    <t xml:space="preserve">     I. Wartości niematerialne i prawne</t>
  </si>
  <si>
    <t xml:space="preserve">        1. Koszty zakończonych prac rozwojowych</t>
  </si>
  <si>
    <t xml:space="preserve">        2. Wartość firmy</t>
  </si>
  <si>
    <t xml:space="preserve">        3. Inne wartości niematerialne i prawne</t>
  </si>
  <si>
    <t xml:space="preserve">        4. Zaliczki na wartości niematerialne i prawne </t>
  </si>
  <si>
    <t xml:space="preserve">    II. Rzeczowe aktywa trwałe</t>
  </si>
  <si>
    <t xml:space="preserve">        1. Środki trwałe</t>
  </si>
  <si>
    <t xml:space="preserve">           a. grunty (w tym prawo wieczystego użytkowania gruntu)</t>
  </si>
  <si>
    <t xml:space="preserve">           b. budynki, lokale i obiekty inżynierii lądowej i wodnej</t>
  </si>
  <si>
    <t xml:space="preserve">           c. urządzenia techniczne i maszyny</t>
  </si>
  <si>
    <t xml:space="preserve">           d. środki transportu</t>
  </si>
  <si>
    <t xml:space="preserve">           e. inne środki trwałe</t>
  </si>
  <si>
    <t xml:space="preserve">        2. Środki trwałe w budowie</t>
  </si>
  <si>
    <t xml:space="preserve">        3. Zaliczki na środki trwałe w budowie</t>
  </si>
  <si>
    <t xml:space="preserve">   III. Należności długoterminowe</t>
  </si>
  <si>
    <t xml:space="preserve">        1. Od jednostek powiązanych</t>
  </si>
  <si>
    <t xml:space="preserve">       2. Od pozostałych jednostek, w których jednostka posiada zaangazownaie w kapitale</t>
  </si>
  <si>
    <t xml:space="preserve">       3. Od pozostałych jednostek</t>
  </si>
  <si>
    <t xml:space="preserve">   IV. Inwestycje długoterminowe</t>
  </si>
  <si>
    <t xml:space="preserve">        1. Nieruchomości</t>
  </si>
  <si>
    <t xml:space="preserve">        2. Wartości niematerialne i prawne</t>
  </si>
  <si>
    <t xml:space="preserve">        3. Długoterminowe aktywa finansowe</t>
  </si>
  <si>
    <t xml:space="preserve">           a. w jednostkach powiązanych</t>
  </si>
  <si>
    <t xml:space="preserve">           - udziały lub akcje</t>
  </si>
  <si>
    <t xml:space="preserve">           - inne papiery wartościowe</t>
  </si>
  <si>
    <t xml:space="preserve">           - udzielone pożyczki</t>
  </si>
  <si>
    <t xml:space="preserve">           - inne długoterminowe aktywa finansowe</t>
  </si>
  <si>
    <t xml:space="preserve">           b. w pozostałych jednostkach</t>
  </si>
  <si>
    <t xml:space="preserve">        4. Inne inwestycje długoterminowe</t>
  </si>
  <si>
    <t xml:space="preserve">    V. Długoterminowe rozliczenia międzyokresowe</t>
  </si>
  <si>
    <t xml:space="preserve">        1. Aktywa z tytułu odroczonego podatku dochodowego</t>
  </si>
  <si>
    <t xml:space="preserve">        2. Inne rozliczenia międzyokresowe</t>
  </si>
  <si>
    <t>B. AKTYWA OBROTOWE</t>
  </si>
  <si>
    <t xml:space="preserve">     I. Zapasy</t>
  </si>
  <si>
    <t xml:space="preserve">        1. Materiały</t>
  </si>
  <si>
    <t xml:space="preserve">        2. Półprodukty i produkty w toku</t>
  </si>
  <si>
    <t xml:space="preserve">        3. Produkty gotowe</t>
  </si>
  <si>
    <t xml:space="preserve">        4. Towary</t>
  </si>
  <si>
    <t xml:space="preserve">        5. Zaliczki na poczet dostaw</t>
  </si>
  <si>
    <t xml:space="preserve">    II. Należności krótkoterminowe</t>
  </si>
  <si>
    <t xml:space="preserve">       1. Należności od jednostek powiązanych</t>
  </si>
  <si>
    <t xml:space="preserve">           a. z tytułu dostaw i usług o okresie spłaty:</t>
  </si>
  <si>
    <t xml:space="preserve">           - do 12 miesięcy</t>
  </si>
  <si>
    <t xml:space="preserve">           - powyżej 12 miesięcy</t>
  </si>
  <si>
    <t xml:space="preserve">           b. inne</t>
  </si>
  <si>
    <t xml:space="preserve">       2. Należności od jednostek powiązanych, w których jednostka posiada zaangażowanie w kapitale</t>
  </si>
  <si>
    <t xml:space="preserve">       3. Należności od pozostałych jednostek</t>
  </si>
  <si>
    <t xml:space="preserve">           b. z tytułu podatków,dotacji, ceł, ubezpieczeń społecznych i zdrowotnych oraz inych tytułów publiczno-prawnych</t>
  </si>
  <si>
    <t xml:space="preserve">           c. inne</t>
  </si>
  <si>
    <t xml:space="preserve">           d. dochodzone na drodze sądowej</t>
  </si>
  <si>
    <t xml:space="preserve">   III. Inwestycje krótkoterminowe</t>
  </si>
  <si>
    <t xml:space="preserve">       1. Krótkoterminowe aktywa finansowe</t>
  </si>
  <si>
    <t xml:space="preserve">           - inne krótkoterminowe aktywa finansowe</t>
  </si>
  <si>
    <t xml:space="preserve">           c. środki pieniężne i inne aktywa pieniężne</t>
  </si>
  <si>
    <t xml:space="preserve">           - środki pieniężne w kasie i na rachunkach</t>
  </si>
  <si>
    <t xml:space="preserve">           - inne środki pieniężne </t>
  </si>
  <si>
    <t xml:space="preserve">           - inne aktywa pieniężne </t>
  </si>
  <si>
    <t xml:space="preserve">       2. Inne inwestycje krótkoterminowe</t>
  </si>
  <si>
    <t xml:space="preserve">   IV. Krótkoterminowe rozliczenia międzyokresowe</t>
  </si>
  <si>
    <t>C. Należne wpłaty na kapitał (fundusz) podstawowy</t>
  </si>
  <si>
    <t>D. Udziału (akcje) własne</t>
  </si>
  <si>
    <t xml:space="preserve">BILANS SPORZĄDZONY NA DZIEŃ </t>
  </si>
  <si>
    <t>S U M A   A K T Y W Ó W</t>
  </si>
  <si>
    <t xml:space="preserve">  P A S Y W A</t>
  </si>
  <si>
    <t>A. KAPITAŁ (FUNDUSZ) WŁASNY</t>
  </si>
  <si>
    <t>I. Kapitał (fundusz) podstawowy</t>
  </si>
  <si>
    <t>II. Kapitał (fundusz) zapasowy, w tym:</t>
  </si>
  <si>
    <t xml:space="preserve">      - nadwyżka wartości sprzedaży (wartości emisyjnej) nad wartością nominalną udziałów (akcji)</t>
  </si>
  <si>
    <t>III. Kapitał (fundusz) z aktualizacji wyceny, w tym:</t>
  </si>
  <si>
    <t>IV. Pozostałe kapitały (fundusze) rezerwowe, w tm:</t>
  </si>
  <si>
    <t xml:space="preserve">      - tworzone zgodnie z umową (statutem) spółki</t>
  </si>
  <si>
    <t xml:space="preserve">      - na udziały (akcje) własne</t>
  </si>
  <si>
    <t>V. Zysk (strata) z lat ubiegłych</t>
  </si>
  <si>
    <t>VI. Zysk (strata) netto</t>
  </si>
  <si>
    <t>VII. Odpisy z zysku netto w ciągu roku obrotowego (wielkość ujemna)</t>
  </si>
  <si>
    <t>B. ZOBOWIĄZANIA I REZERWY NA ZOBOWIĄZANIA</t>
  </si>
  <si>
    <t xml:space="preserve">    I. Rezerwy na zobowiązania</t>
  </si>
  <si>
    <t xml:space="preserve">      1. Rezerwa z tytułu odroczonego podatku dochodowego</t>
  </si>
  <si>
    <t xml:space="preserve">      2. Rezerwa na świadczenia emerytalne i podobne</t>
  </si>
  <si>
    <t xml:space="preserve">          - długoterminowa</t>
  </si>
  <si>
    <t xml:space="preserve">          - krótkoterminowa</t>
  </si>
  <si>
    <t xml:space="preserve">      3. Pozostałe rezerwy</t>
  </si>
  <si>
    <t xml:space="preserve">          - długoterminowe</t>
  </si>
  <si>
    <t xml:space="preserve">          - krótkoterminowe</t>
  </si>
  <si>
    <t xml:space="preserve">   II. Zobowiązania długoterminowe</t>
  </si>
  <si>
    <t xml:space="preserve">      1. Wobec jednostek powiązanych</t>
  </si>
  <si>
    <t xml:space="preserve">     2. Wobec pozostałych jednostek, w których jednostaka posiada zaangażownaie w kapitale</t>
  </si>
  <si>
    <t xml:space="preserve">      3. Wobec pozostałych jednostek</t>
  </si>
  <si>
    <t xml:space="preserve">         a. kredyty i pożyczki</t>
  </si>
  <si>
    <t xml:space="preserve">         b. z tytułu emisji dłużnych papierów wartościowych</t>
  </si>
  <si>
    <t xml:space="preserve">         c. inne zobowiązania finansowe </t>
  </si>
  <si>
    <t xml:space="preserve">         d. zobowiązania wekslowe</t>
  </si>
  <si>
    <t xml:space="preserve">         e. inne</t>
  </si>
  <si>
    <t xml:space="preserve">  III. Zobowiązania krótkoterminowe</t>
  </si>
  <si>
    <t xml:space="preserve">         a. z tytułu dostaw i usług o okresie wymagalności:</t>
  </si>
  <si>
    <t xml:space="preserve">          - do 12 miesięcy</t>
  </si>
  <si>
    <t xml:space="preserve">          - powyżej 12 miesięcy</t>
  </si>
  <si>
    <t xml:space="preserve">         b. inne</t>
  </si>
  <si>
    <t xml:space="preserve">      2. Wobec pozostałych jednostek, w których jednostak posiada zaangażownaie w kapitale</t>
  </si>
  <si>
    <t xml:space="preserve">         d. z tytułu dostaw i usług o okresie wymagalności:</t>
  </si>
  <si>
    <t xml:space="preserve">         e. zaliczki otrzymane na dostawy</t>
  </si>
  <si>
    <t xml:space="preserve">         f. zobowiązania wekslowe</t>
  </si>
  <si>
    <t xml:space="preserve">         g. z tytułu podatków, ceł, ubezpieczeń społecznych i zdrowotnych oraz inych tytułów publiczno-prawnych</t>
  </si>
  <si>
    <t xml:space="preserve">         h. z tytułu wynagrodzeń</t>
  </si>
  <si>
    <t xml:space="preserve">         i. inne</t>
  </si>
  <si>
    <t xml:space="preserve">  IV. Rozliczenia międzyokresowe </t>
  </si>
  <si>
    <t xml:space="preserve">      1. Ujemna wartość firmy</t>
  </si>
  <si>
    <t xml:space="preserve">      2. Inne rozliczenia międzyokresowe</t>
  </si>
  <si>
    <t>Rok poprzedni</t>
  </si>
  <si>
    <t>Bieżący okres</t>
  </si>
  <si>
    <t>A. KAPITAŁY</t>
  </si>
  <si>
    <t>S U M A   P A S Y W Ó W</t>
  </si>
  <si>
    <t xml:space="preserve">      4. Fundusze specjalne</t>
  </si>
  <si>
    <t>A/P</t>
  </si>
  <si>
    <t>Sum of ns1:SumaKwotOperacji</t>
  </si>
  <si>
    <t xml:space="preserve">      - z tytułu aktualizacji wartości godziwej</t>
  </si>
  <si>
    <t>010-4</t>
  </si>
  <si>
    <t>010-5</t>
  </si>
  <si>
    <t>070-4</t>
  </si>
  <si>
    <t>070-5</t>
  </si>
  <si>
    <t>075-3</t>
  </si>
  <si>
    <t>100</t>
  </si>
  <si>
    <t>130</t>
  </si>
  <si>
    <t>201-3-1-1</t>
  </si>
  <si>
    <t>201-3-1-14</t>
  </si>
  <si>
    <t>202-3-1-1</t>
  </si>
  <si>
    <t>202-3-1-13</t>
  </si>
  <si>
    <t>204-3-1-12</t>
  </si>
  <si>
    <t>230</t>
  </si>
  <si>
    <t>310-1</t>
  </si>
  <si>
    <t>404-5</t>
  </si>
  <si>
    <t>801</t>
  </si>
  <si>
    <t>821</t>
  </si>
  <si>
    <t>860</t>
  </si>
  <si>
    <t>Środki trwałe/Środki transportu</t>
  </si>
  <si>
    <t>Środki trwałe/Inne środki trwałe</t>
  </si>
  <si>
    <t>Umorzenie środków trwałych/Środki transportu</t>
  </si>
  <si>
    <t>Umorzenie środków trwałych/Inne środki trwałe</t>
  </si>
  <si>
    <t>Kasa krajowych środków pieniężnych</t>
  </si>
  <si>
    <t>Bieżący rachunek bankowy</t>
  </si>
  <si>
    <t>Rachunek bankowy walutowy EUR</t>
  </si>
  <si>
    <t>Rachunek bankowy walutowy USD</t>
  </si>
  <si>
    <t>Rozrachunki krajowe z odbiorcami z tytułu dostaw i usług/Rozrachunki należności od pozostałych jednostek/Należności od pozostałych jednostek płatne do 12 miesięcy/Sage sp. z o.o.</t>
  </si>
  <si>
    <t>Rozrachunki krajowe z odbiorcami z tytułu dostaw i usług/Rozrachunki należności od pozostałych jednostek/Należności od pozostałych jednostek płatne do 12 miesięcy/Odbiorca krajowy</t>
  </si>
  <si>
    <t>Rozrachunki krajowe z dostawcami z tytułu dostaw i usług/Rozrachunki zobowiązań wobec pozostałych jednostek/Zobowiązania wobec pozostałych jednostek płatne do 12 miesięcy/Sage sp. z o.o.</t>
  </si>
  <si>
    <t>Rozrachunki krajowe z dostawcami z tytułu dostaw i usług/Rozrachunki zobowiązań wobec pozostałych jednostek/Zobowiązania wobec pozostałych jednostek płatne do 12 miesięcy/Dostawca krajowy</t>
  </si>
  <si>
    <t>Rozrachunki zagranicz. z odbiorcami z tytułu dostaw i usług/Rozrachunki należności od pozostałych jednostek/Należności od pozostałych jednostek płatne do 12 miesięcy/Odbiorca zagraniczny</t>
  </si>
  <si>
    <t>Rozrachunki zagranicz. z dostawcami z tytułu dostaw i usług/Rozrachunki zobowiązań wobec pozostałych jednostek/Zobowiązania wobec pozostałych jednostek płatne do 12 miesięcy/Dostawca unujny 2</t>
  </si>
  <si>
    <t>Rozrachunki zagranicz. z dostawcami z tytułu dostaw i usług/Rozrachunki zobowiązań wobec pozostałych jednostek/Zobowiązania wobec pozostałych jednostek płatne do 12 miesięcy/Dostawca unijny 1</t>
  </si>
  <si>
    <t>Rozrachunki z tytułu wypłat wynagrodzeń</t>
  </si>
  <si>
    <t>Materiały w magazynach/Materiały podstawowe</t>
  </si>
  <si>
    <t>Usługi obce/usługi transportowe</t>
  </si>
  <si>
    <t>Usługi obce/usługi informatyczne</t>
  </si>
  <si>
    <t>Kapitał zakładowy</t>
  </si>
  <si>
    <t>Rozliczenie wyniku finansowego lat ubiegłych</t>
  </si>
  <si>
    <t>Wynik finansowy</t>
  </si>
  <si>
    <t>Aktywa trwałe</t>
  </si>
  <si>
    <t>Kapitały (fundusz) własne, fundusze specjalne, rezerwy i wynik finansowy</t>
  </si>
  <si>
    <t>Środki trwałe</t>
  </si>
  <si>
    <t>Umorzenie środków trwałych</t>
  </si>
  <si>
    <t>Rozrachunki krajowe z odbiorcami z tytułu dostaw i usług</t>
  </si>
  <si>
    <t>Rozrachunki krajowe z dostawcami z tytułu dostaw i usług</t>
  </si>
  <si>
    <t>Materiały w magazynach</t>
  </si>
  <si>
    <t>Środki transportu</t>
  </si>
  <si>
    <t>Inne środki trwałe</t>
  </si>
  <si>
    <t>Sage sp. z o.o.</t>
  </si>
  <si>
    <t>Odbiorca krajowy</t>
  </si>
  <si>
    <t>Dostawca krajowy</t>
  </si>
  <si>
    <t>Odbiorca zagraniczny</t>
  </si>
  <si>
    <t>Dostawca unujny 2</t>
  </si>
  <si>
    <t>Dostawca unijny 1</t>
  </si>
  <si>
    <t>Materiały podstawowe</t>
  </si>
  <si>
    <t>usługi transportowe</t>
  </si>
  <si>
    <t>usługi informatyczne</t>
  </si>
  <si>
    <t>5</t>
  </si>
  <si>
    <t>3-1-1</t>
  </si>
  <si>
    <t>3-1-14</t>
  </si>
  <si>
    <t>3-1-13</t>
  </si>
  <si>
    <t>3-1-12</t>
  </si>
  <si>
    <t>9/01-17/Lp.1</t>
  </si>
  <si>
    <t>6/01-17/Lp.2</t>
  </si>
  <si>
    <t>10/01-17/Lp.1</t>
  </si>
  <si>
    <t>ee</t>
  </si>
  <si>
    <t>zakup towarów z Francji</t>
  </si>
  <si>
    <t>nabycie usług UE</t>
  </si>
  <si>
    <t>rr</t>
  </si>
  <si>
    <t>1/WNT</t>
  </si>
  <si>
    <t>6/ui</t>
  </si>
  <si>
    <t>Faktura VAT sprzedaż</t>
  </si>
  <si>
    <t>Faktura wewnętrzna WNT</t>
  </si>
  <si>
    <t>Faktura VAT zakup</t>
  </si>
  <si>
    <t>020-3</t>
  </si>
  <si>
    <t>Magazyn Danych Księgowości</t>
  </si>
  <si>
    <t>BO Wn</t>
  </si>
  <si>
    <t>BO Ma</t>
  </si>
  <si>
    <t>Obr Wn</t>
  </si>
  <si>
    <t>Obr Ma</t>
  </si>
  <si>
    <t>Obr N Wn</t>
  </si>
  <si>
    <t>Obr N Ma</t>
  </si>
  <si>
    <t>Saldo Wn</t>
  </si>
  <si>
    <t>Saldo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</si>
</sst>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92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/>
    <xf numFmtId="0" fontId="7" fillId="0" borderId="0" xfId="1" applyFont="1" applyAlignment="1">
      <alignment horizontal="center"/>
    </xf>
    <xf numFmtId="0" fontId="8" fillId="0" borderId="0" xfId="1" applyFont="1"/>
    <xf numFmtId="0" fontId="7" fillId="0" borderId="0" xfId="1" applyFont="1"/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" wrapText="1"/>
    </xf>
    <xf numFmtId="0" fontId="8" fillId="0" borderId="0" xfId="1" applyFont="1" applyAlignment="1">
      <alignment wrapText="1"/>
    </xf>
    <xf numFmtId="164" fontId="8" fillId="0" borderId="0" xfId="2" applyFont="1"/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11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top"/>
    </xf>
    <xf numFmtId="0" fontId="12" fillId="0" borderId="7" xfId="1" applyFont="1" applyBorder="1" applyAlignment="1">
      <alignment wrapText="1"/>
    </xf>
    <xf numFmtId="165" fontId="12" fillId="3" borderId="4" xfId="2" applyNumberFormat="1" applyFont="1" applyFill="1" applyBorder="1"/>
    <xf numFmtId="0" fontId="13" fillId="0" borderId="2" xfId="1" applyFont="1" applyBorder="1" applyAlignment="1">
      <alignment horizontal="center" vertical="top"/>
    </xf>
    <xf numFmtId="0" fontId="13" fillId="0" borderId="2" xfId="1" applyFont="1" applyBorder="1" applyAlignment="1">
      <alignment wrapText="1"/>
    </xf>
    <xf numFmtId="165" fontId="13" fillId="2" borderId="3" xfId="2" applyNumberFormat="1" applyFont="1" applyFill="1" applyBorder="1"/>
    <xf numFmtId="165" fontId="13" fillId="2" borderId="2" xfId="2" applyNumberFormat="1" applyFont="1" applyFill="1" applyBorder="1"/>
    <xf numFmtId="165" fontId="13" fillId="2" borderId="5" xfId="2" applyNumberFormat="1" applyFont="1" applyFill="1" applyBorder="1"/>
    <xf numFmtId="165" fontId="12" fillId="2" borderId="3" xfId="2" applyNumberFormat="1" applyFont="1" applyFill="1" applyBorder="1"/>
    <xf numFmtId="165" fontId="12" fillId="2" borderId="2" xfId="2" applyNumberFormat="1" applyFont="1" applyFill="1" applyBorder="1"/>
    <xf numFmtId="165" fontId="12" fillId="2" borderId="5" xfId="2" applyNumberFormat="1" applyFont="1" applyFill="1" applyBorder="1"/>
    <xf numFmtId="0" fontId="13" fillId="0" borderId="7" xfId="1" applyFont="1" applyBorder="1" applyAlignment="1">
      <alignment wrapText="1"/>
    </xf>
    <xf numFmtId="0" fontId="13" fillId="0" borderId="2" xfId="1" applyFont="1" applyBorder="1" applyAlignment="1">
      <alignment horizontal="center"/>
    </xf>
    <xf numFmtId="165" fontId="13" fillId="2" borderId="3" xfId="1" applyNumberFormat="1" applyFont="1" applyFill="1" applyBorder="1"/>
    <xf numFmtId="165" fontId="13" fillId="2" borderId="2" xfId="1" applyNumberFormat="1" applyFont="1" applyFill="1" applyBorder="1"/>
    <xf numFmtId="165" fontId="13" fillId="2" borderId="5" xfId="1" applyNumberFormat="1" applyFont="1" applyFill="1" applyBorder="1"/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>
      <alignment wrapText="1"/>
    </xf>
    <xf numFmtId="0" fontId="9" fillId="0" borderId="0" xfId="1" applyFont="1" applyAlignment="1">
      <alignment horizontal="right" wrapText="1"/>
    </xf>
    <xf numFmtId="0" fontId="10" fillId="0" borderId="0" xfId="1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4" borderId="2" xfId="0" applyFill="1" applyBorder="1"/>
    <xf numFmtId="14" fontId="9" fillId="0" borderId="0" xfId="1" applyNumberFormat="1" applyFont="1" applyBorder="1" applyAlignment="1">
      <alignment horizontal="center" wrapText="1"/>
    </xf>
    <xf numFmtId="0" fontId="4" fillId="4" borderId="2" xfId="0" applyFont="1" applyFill="1" applyBorder="1"/>
    <xf numFmtId="0" fontId="4" fillId="4" borderId="2" xfId="0" applyFont="1" applyFill="1" applyBorder="1" applyAlignment="1"/>
    <xf numFmtId="43" fontId="0" fillId="0" borderId="0" xfId="0" applyNumberFormat="1"/>
    <xf numFmtId="14" fontId="1" fillId="4" borderId="1" xfId="0" applyNumberFormat="1" applyFont="1" applyFill="1" applyBorder="1"/>
    <xf numFmtId="0" fontId="14" fillId="7" borderId="0" xfId="0" applyFont="1" applyFill="1" applyAlignment="1">
      <alignment horizontal="center"/>
    </xf>
    <xf numFmtId="0" fontId="14" fillId="7" borderId="0" xfId="0" applyFont="1" applyFill="1" applyAlignment="1"/>
    <xf numFmtId="14" fontId="14" fillId="7" borderId="0" xfId="0" applyNumberFormat="1" applyFont="1" applyFill="1" applyAlignment="1"/>
    <xf numFmtId="165" fontId="12" fillId="4" borderId="4" xfId="2" applyNumberFormat="1" applyFont="1" applyFill="1" applyBorder="1"/>
    <xf numFmtId="165" fontId="12" fillId="0" borderId="4" xfId="2" applyNumberFormat="1" applyFont="1" applyFill="1" applyBorder="1"/>
    <xf numFmtId="0" fontId="5" fillId="5" borderId="4" xfId="0" applyFont="1" applyFill="1" applyBorder="1" applyAlignment="1" applyProtection="1">
      <alignment horizontal="center" vertical="center"/>
      <protection hidden="1"/>
    </xf>
    <xf numFmtId="165" fontId="4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/>
    <xf numFmtId="0" fontId="8" fillId="7" borderId="13" xfId="0" applyFont="1" applyFill="1" applyBorder="1"/>
    <xf numFmtId="0" fontId="8" fillId="7" borderId="13" xfId="0" applyFont="1" applyFill="1" applyBorder="1" applyAlignment="1">
      <alignment horizontal="left" wrapText="1"/>
    </xf>
    <xf numFmtId="164" fontId="8" fillId="0" borderId="14" xfId="0" applyNumberFormat="1" applyFont="1" applyFill="1" applyBorder="1"/>
    <xf numFmtId="164" fontId="8" fillId="7" borderId="14" xfId="0" applyNumberFormat="1" applyFont="1" applyFill="1" applyBorder="1"/>
    <xf numFmtId="164" fontId="8" fillId="2" borderId="14" xfId="0" applyNumberFormat="1" applyFont="1" applyFill="1" applyBorder="1"/>
    <xf numFmtId="164" fontId="15" fillId="0" borderId="14" xfId="0" applyNumberFormat="1" applyFont="1" applyFill="1" applyBorder="1"/>
    <xf numFmtId="164" fontId="15" fillId="7" borderId="14" xfId="0" applyNumberFormat="1" applyFont="1" applyFill="1" applyBorder="1"/>
    <xf numFmtId="165" fontId="9" fillId="4" borderId="4" xfId="2" applyNumberFormat="1" applyFont="1" applyFill="1" applyBorder="1"/>
    <xf numFmtId="165" fontId="0" fillId="0" borderId="0" xfId="0" applyNumberFormat="1"/>
    <xf numFmtId="164" fontId="8" fillId="0" borderId="2" xfId="0" applyNumberFormat="1" applyFont="1" applyFill="1" applyBorder="1"/>
    <xf numFmtId="164" fontId="15" fillId="0" borderId="2" xfId="0" applyNumberFormat="1" applyFont="1" applyFill="1" applyBorder="1"/>
    <xf numFmtId="0" fontId="8" fillId="7" borderId="13" xfId="0" applyFont="1" applyFill="1" applyBorder="1" applyAlignment="1">
      <alignment wrapText="1"/>
    </xf>
    <xf numFmtId="164" fontId="8" fillId="7" borderId="7" xfId="0" applyNumberFormat="1" applyFont="1" applyFill="1" applyBorder="1"/>
    <xf numFmtId="165" fontId="5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13" xfId="0" applyNumberFormat="1" applyFont="1" applyFill="1" applyBorder="1"/>
    <xf numFmtId="164" fontId="15" fillId="7" borderId="2" xfId="0" applyNumberFormat="1" applyFont="1" applyFill="1" applyBorder="1"/>
    <xf numFmtId="0" fontId="8" fillId="7" borderId="15" xfId="0" applyFont="1" applyFill="1" applyBorder="1"/>
    <xf numFmtId="164" fontId="8" fillId="0" borderId="5" xfId="0" applyNumberFormat="1" applyFont="1" applyFill="1" applyBorder="1"/>
    <xf numFmtId="164" fontId="8" fillId="2" borderId="16" xfId="0" applyNumberFormat="1" applyFont="1" applyFill="1" applyBorder="1"/>
    <xf numFmtId="0" fontId="0" fillId="4" borderId="2" xfId="0" applyFill="1" applyBorder="1" applyProtection="1">
      <protection locked="0"/>
    </xf>
    <xf numFmtId="0" fontId="0" fillId="0" borderId="0" xfId="0" applyNumberFormat="1"/>
    <xf numFmtId="43" fontId="3" fillId="0" borderId="0" xfId="0" applyNumberFormat="1" applyFont="1" applyAlignment="1">
      <alignment horizontal="center"/>
    </xf>
    <xf numFmtId="14" fontId="9" fillId="6" borderId="2" xfId="1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0" fillId="4" borderId="9" xfId="0" applyNumberFormat="1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14" fillId="7" borderId="12" xfId="0" applyFont="1" applyFill="1" applyBorder="1" applyAlignment="1">
      <alignment horizontal="center" vertical="top"/>
    </xf>
    <xf numFmtId="0" fontId="4" fillId="0" borderId="2" xfId="0" applyFont="1" applyBorder="1"/>
    <xf numFmtId="43" fontId="0" fillId="0" borderId="2" xfId="0" applyNumberFormat="1" applyBorder="1"/>
  </cellXfs>
  <cellStyles count="3">
    <cellStyle name="Dziesiętny 2" xfId="2"/>
    <cellStyle name="Normal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OpisPodkategorii" form="qualified"/>
                  <xsd:element minOccurs="0" nillable="true" type="xsd:integer" name="BilansOtwarciaWinien" form="qualified"/>
                  <xsd:element minOccurs="0" nillable="true" type="xsd:integer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  <xsd:element minOccurs="0" nillable="true" type="xsd:string" name="KodPodkategorii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15</xdr:row>
      <xdr:rowOff>82550</xdr:rowOff>
    </xdr:from>
    <xdr:to>
      <xdr:col>14</xdr:col>
      <xdr:colOff>355600</xdr:colOff>
      <xdr:row>17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3E74C1-8464-4D60-84EB-7591ED2C0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100" y="3149600"/>
          <a:ext cx="3270250" cy="4191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hor" refreshedDate="43103.555256481479" createdVersion="6" refreshedVersion="6" minRefreshableVersion="3" recordCount="88">
  <cacheSource type="worksheet">
    <worksheetSource name="Table1"/>
  </cacheSource>
  <cacheFields count="68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7-12-28T16:53:11" maxDate="2017-12-28T16:53:11"/>
    </cacheField>
    <cacheField name="ns1:DataOd" numFmtId="14">
      <sharedItems containsSemiMixedTypes="0" containsNonDate="0" containsDate="1" containsString="0" minDate="2017-01-01T00:00:00" maxDate="2017-04-02T00:00:00" count="3">
        <d v="2017-01-01T00:00:00"/>
        <d v="2017-04-01T00:00:00" u="1"/>
        <d v="2017-02-01T00:00:00" u="1"/>
      </sharedItems>
    </cacheField>
    <cacheField name="ns1:DataDo" numFmtId="14">
      <sharedItems containsSemiMixedTypes="0" containsNonDate="0" containsDate="1" containsString="0" minDate="2017-01-31T00:00:00" maxDate="2018-01-01T00:00:00" count="4">
        <d v="2017-01-31T00:00:00"/>
        <d v="2017-02-28T00:00:00" u="1"/>
        <d v="2017-12-31T00:00:00" u="1"/>
        <d v="2017-06-30T00:00:00" u="1"/>
      </sharedItems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1234" maxValue="1234"/>
    </cacheField>
    <cacheField name="ns2:NIP" numFmtId="0">
      <sharedItems containsSemiMixedTypes="0" containsString="0" containsNumber="1" containsInteger="1" minValue="1231235577" maxValue="1231235577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NrDomu" numFmtId="49">
      <sharedItems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KodKonta" numFmtId="49">
      <sharedItems containsBlank="1" count="50">
        <s v="010-4"/>
        <s v="010-5"/>
        <s v="070-4"/>
        <s v="070-5"/>
        <s v="100"/>
        <s v="130"/>
        <s v="133"/>
        <s v="134"/>
        <s v="201-3-1-1"/>
        <s v="201-3-1-14"/>
        <s v="202-3-1-1"/>
        <s v="202-3-1-13"/>
        <s v="203-3-1-2"/>
        <s v="203-3-1-3"/>
        <s v="203-3-1-4"/>
        <s v="203-3-1-6"/>
        <s v="204-3-1-5"/>
        <s v="204-3-1-7"/>
        <s v="204-3-1-8"/>
        <s v="204-3-1-12"/>
        <s v="220-4"/>
        <s v="221-1"/>
        <s v="221-2"/>
        <s v="230"/>
        <s v="310-1"/>
        <s v="330"/>
        <s v="403-1"/>
        <s v="403-2"/>
        <s v="404-5"/>
        <s v="490"/>
        <s v="550"/>
        <s v="702-2"/>
        <s v="731-2"/>
        <s v="732-2"/>
        <s v="755"/>
        <s v="801"/>
        <s v="821"/>
        <s v="860"/>
        <m/>
        <s v="401-1-1" u="1"/>
        <s v="101" u="1"/>
        <s v="075-3" u="1"/>
        <s v="404-3" u="1"/>
        <s v="201-1-1-1" u="1"/>
        <s v="020-3" u="1"/>
        <s v="149" u="1"/>
        <s v="647" u="1"/>
        <s v="200" u="1"/>
        <s v="301-2-3" u="1"/>
        <s v="401-2-1" u="1"/>
      </sharedItems>
    </cacheField>
    <cacheField name="ns1:OpisKonta" numFmtId="49">
      <sharedItems containsBlank="1" count="55">
        <s v="Środki trwałe/Środki transportu"/>
        <s v="Środki trwałe/Inne środki trwałe"/>
        <s v="Umorzenie środków trwałych/Środki transportu"/>
        <s v="Umorzenie środków trwałych/Inne środki trwałe"/>
        <s v="Kasa krajowych środków pieniężnych"/>
        <s v="Bieżący rachunek bankowy"/>
        <s v="Rachunek bankowy walutowy EUR"/>
        <s v="Rachunek bankowy walutowy USD"/>
        <s v="Rozrachunki krajowe z odbiorcami z tytułu dostaw i usług/Rozrachunki należności od pozostałych jednostek/Należności od pozostałych jednostek płatne do 12 miesięcy/Sage sp. z o.o."/>
        <s v="Rozrachunki krajowe z odbiorcami z tytułu dostaw i usług/Rozrachunki należności od pozostałych jednostek/Należności od pozostałych jednostek płatne do 12 miesięcy/Odbiorca krajowy"/>
        <s v="Rozrachunki krajowe z dostawcami z tytułu dostaw i usług/Rozrachunki zobowiązań wobec pozostałych jednostek/Zobowiązania wobec pozostałych jednostek płatne do 12 miesięcy/Sage sp. z o.o."/>
        <s v="Rozrachunki krajowe z dostawcami z tytułu dostaw i usług/Rozrachunki zobowiązań wobec pozostałych jednostek/Zobowiązania wobec pozostałych jednostek płatne do 12 miesięcy/Dostawca krajowy"/>
        <s v="Rozrachunki zagranicz. z odbiorcami z tytułu dostaw i usług/Rozrachunki należności od pozostałych jednostek/Należności od pozostałych jednostek płatne do 12 miesięcy/Odbiorca zagraniczny"/>
        <s v="Rozrachunki zagranicz. z odbiorcami z tytułu dostaw i usług/Rozrachunki należności od pozostałych jednostek/Należności od pozostałych jednostek płatne do 12 miesięcy/Odbiorca zagraniczny 2"/>
        <s v="Rozrachunki zagranicz. z odbiorcami z tytułu dostaw i usług/Rozrachunki należności od pozostałych jednostek/Należności od pozostałych jednostek płatne do 12 miesięcy/Odbiorca unijny 1"/>
        <s v="Rozrachunki zagranicz. z odbiorcami z tytułu dostaw i usług/Rozrachunki należności od pozostałych jednostek/Należności od pozostałych jednostek płatne do 12 miesięcy/Odbiorca unijny 2"/>
        <s v="Rozrachunki zagranicz. z dostawcami z tytułu dostaw i usług/Rozrachunki zobowiązań wobec pozostałych jednostek/Zobowiązania wobec pozostałych jednostek płatne do 12 miesięcy/Dostawca zagraniczny"/>
        <s v="Rozrachunki zagranicz. z dostawcami z tytułu dostaw i usług/Rozrachunki zobowiązań wobec pozostałych jednostek/Zobowiązania wobec pozostałych jednostek płatne do 12 miesięcy/Dostawca zagraniczny 2"/>
        <s v="Rozrachunki zagranicz. z dostawcami z tytułu dostaw i usług/Rozrachunki zobowiązań wobec pozostałych jednostek/Zobowiązania wobec pozostałych jednostek płatne do 12 miesięcy/Dostawca unujny 2"/>
        <s v="Rozrachunki zagranicz. z dostawcami z tytułu dostaw i usług/Rozrachunki zobowiązań wobec pozostałych jednostek/Zobowiązania wobec pozostałych jednostek płatne do 12 miesięcy/Dostawca unijny 1"/>
        <s v="Rozrachunki publicznoprawne/Urząd Celny"/>
        <s v="Rozrachunki z tytułu VAT/Rozliczenie należnego VAT"/>
        <s v="Rozrachunki z tytułu VAT/Rozliczenie naliczonego VAT"/>
        <s v="Rozrachunki z tytułu wypłat wynagrodzeń"/>
        <s v="Materiały w magazynach/Materiały podstawowe"/>
        <s v="Towary"/>
        <s v="Usługi obce/usługi transportowe"/>
        <s v="Usługi obce/usługi informatyczne"/>
        <s v="Podatki i opłaty/cło"/>
        <s v="Rozliczenie kosztów zespołu 4"/>
        <s v="Koszty zarządu"/>
        <s v="Sprzedaż usług działalności podstawowej/Sprzedaż do pozostałych jednostek"/>
        <s v="Sprzedaż towarów/Sprzedaż do pozostałych jednostek"/>
        <s v="Sprzedaż materiałów/Sprzedaż do pozostałych jednostek"/>
        <s v="Różnice kursowe"/>
        <s v="Kapitał zakładowy"/>
        <s v="Rozliczenie wyniku finansowego lat ubiegłych"/>
        <s v="Wynik finansowy"/>
        <m/>
        <s v="Rozrachunki zagranicz. z dostawcami z tytułu dostaw i usług/Rozrachunki zobowiązań wobec pozostałych jednostek/Zobowiązania wobec pozostałych jednostek płatne do 12 miesięcy/Dostawca unijny 2" u="1"/>
        <s v="Kasa walutowa" u="1"/>
        <s v="Rachunek walutowy USD" u="1"/>
        <s v="Usługi obce/Transport" u="1"/>
        <s v="Amortyzacja/Amortyzacja środków trwałych/Amortyzacja śr. tw. stanowiąca koszty uzyskania przychodu" u="1"/>
        <s v="Rozliczenie zakupu materiałów /Zakupy od  jednostek powiązanych/Dostawy niefakturowane" u="1"/>
        <s v="Usługi obce/Usługa profesjonalna" u="1"/>
        <s v="Wynik usług długoterminowych" u="1"/>
        <s v="Rozrachunki zagranicz. z odbiorcami z tytułu dostaw i usług/Rozrachunki należności od pozostałych jednostek/Należności od pozostałych jednostek płatne do 12 miesięcy/Odbiorca zagraniczny 1" u="1"/>
        <s v="Rozrachunki bieżące, nieterminowe" u="1"/>
        <s v="Rachunek walutowy" u="1"/>
        <s v="Umorzenie wartości niematerialnych i prawnych/Inne wartości niematerialne i prawne" u="1"/>
        <s v="Inne inwestycje krótkoterminowe" u="1"/>
        <s v="Amortyzacja/Amortyzacja wartości niematerialnych i prawnych/Amortyzacja WNIP stanowiąca koszty uzyskania przychodu" u="1"/>
        <s v="Wartości niematerialne i prawne/Inne wartości niematerialne i prawne" u="1"/>
        <s v="Rozrachunki krajowe z odbiorcami z tytułu dostaw i usług/Rozrachunki należności od jednostek powiązanych/Należności od jednostek powiązanych płatne do 12 miesięcy/Sage sp. z o.o." u="1"/>
      </sharedItems>
    </cacheField>
    <cacheField name="ns1:TypKonta" numFmtId="49">
      <sharedItems containsBlank="1" count="3">
        <s v="bilansowe"/>
        <s v="wynikowe"/>
        <m/>
      </sharedItems>
    </cacheField>
    <cacheField name="ns1:KodZespolu" numFmtId="0">
      <sharedItems containsString="0" containsBlank="1" containsNumber="1" containsInteger="1" minValue="0" maxValue="8" count="10">
        <n v="0"/>
        <n v="1"/>
        <n v="2"/>
        <n v="3"/>
        <n v="4"/>
        <n v="5"/>
        <n v="7"/>
        <n v="8"/>
        <m/>
        <n v="6" u="1"/>
      </sharedItems>
    </cacheField>
    <cacheField name="ns1:OpisZespolu" numFmtId="49">
      <sharedItems containsBlank="1" count="10">
        <s v="Aktywa trwałe"/>
        <s v="Środki pieniężne, rachunki bankowe oraz krótkoterminowe aktywa finansowe"/>
        <s v="Rozrachunki i roszczenia"/>
        <s v="Materiały i towary"/>
        <s v="Koszty według rodzajów i ich rozliczenie"/>
        <s v="Koszty według typów działalności i ich rozliczenie"/>
        <s v="Przychody i koszty związane z ich osiąganiem"/>
        <s v="Kapitały (fundusz) własne, fundusze specjalne, rezerwy i wynik finansowy"/>
        <m/>
        <s v="Produkty i rozliczenia międzyokresowe" u="1"/>
      </sharedItems>
    </cacheField>
    <cacheField name="ns1:KodKategorii" numFmtId="0">
      <sharedItems containsString="0" containsBlank="1" containsNumber="1" containsInteger="1" minValue="10" maxValue="860" count="35">
        <n v="10"/>
        <n v="70"/>
        <n v="100"/>
        <n v="130"/>
        <n v="133"/>
        <n v="134"/>
        <n v="201"/>
        <n v="202"/>
        <n v="203"/>
        <n v="204"/>
        <n v="220"/>
        <n v="221"/>
        <n v="230"/>
        <n v="310"/>
        <n v="330"/>
        <n v="403"/>
        <n v="404"/>
        <n v="490"/>
        <n v="550"/>
        <n v="702"/>
        <n v="731"/>
        <n v="732"/>
        <n v="755"/>
        <n v="801"/>
        <n v="821"/>
        <n v="860"/>
        <m/>
        <n v="75" u="1"/>
        <n v="301" u="1"/>
        <n v="401" u="1"/>
        <n v="149" u="1"/>
        <n v="20" u="1"/>
        <n v="200" u="1"/>
        <n v="647" u="1"/>
        <n v="101" u="1"/>
      </sharedItems>
    </cacheField>
    <cacheField name="ns1:OpisKategorii" numFmtId="49">
      <sharedItems containsBlank="1"/>
    </cacheField>
    <cacheField name="ns1:OpisPodkategorii" numFmtId="49">
      <sharedItems containsBlank="1"/>
    </cacheField>
    <cacheField name="ns1:BilansOtwarciaWinien" numFmtId="0">
      <sharedItems containsString="0" containsBlank="1" containsNumber="1" minValue="0" maxValue="98235.67" count="9">
        <n v="85690"/>
        <n v="7900"/>
        <n v="0"/>
        <n v="1290.33"/>
        <n v="98235.67"/>
        <n v="1290.5"/>
        <n v="13908"/>
        <n v="29088"/>
        <m/>
      </sharedItems>
    </cacheField>
    <cacheField name="ns1:BilansOtwarciaMa" numFmtId="0">
      <sharedItems containsString="0" containsBlank="1" containsNumber="1" minValue="0" maxValue="107349" count="9">
        <n v="0"/>
        <n v="28182"/>
        <n v="1725"/>
        <n v="1550"/>
        <n v="19924.919999999998"/>
        <n v="50000"/>
        <n v="107349"/>
        <n v="28671.58"/>
        <m/>
      </sharedItems>
    </cacheField>
    <cacheField name="ns1:ObrotyWinien" numFmtId="0">
      <sharedItems containsString="0" containsBlank="1" containsNumber="1" minValue="0" maxValue="19569.43" count="34">
        <n v="0"/>
        <n v="8610"/>
        <n v="10891.8"/>
        <n v="6082.5"/>
        <n v="14378.6"/>
        <n v="4627.7"/>
        <n v="901.81"/>
        <n v="7136.11"/>
        <n v="819.21"/>
        <n v="7288.81"/>
        <n v="110"/>
        <n v="8218.02"/>
        <m/>
        <n v="2691.69" u="1"/>
        <n v="2919" u="1"/>
        <n v="4751.8900000000003" u="1"/>
        <n v="438.94" u="1"/>
        <n v="9118.02" u="1"/>
        <n v="16506.240000000002" u="1"/>
        <n v="124.19" u="1"/>
        <n v="560" u="1"/>
        <n v="16518.39" u="1"/>
        <n v="577.48" u="1"/>
        <n v="4500" u="1"/>
        <n v="1230" u="1"/>
        <n v="2509.2399999999998" u="1"/>
        <n v="840.22" u="1"/>
        <n v="14817.54" u="1"/>
        <n v="7628.81" u="1"/>
        <n v="455.91" u="1"/>
        <n v="556.92999999999995" u="1"/>
        <n v="19569.43" u="1"/>
        <n v="3510.9" u="1"/>
        <n v="340" u="1"/>
      </sharedItems>
    </cacheField>
    <cacheField name="ns1:ObrotyMa" numFmtId="0">
      <sharedItems containsString="0" containsBlank="1" containsNumber="1" minValue="0" maxValue="28461.1" count="31">
        <n v="0"/>
        <n v="369"/>
        <n v="3510.9"/>
        <n v="2919"/>
        <n v="4369.8100000000004"/>
        <n v="4144.42"/>
        <n v="942.81"/>
        <n v="1610"/>
        <n v="8218.02"/>
        <n v="27461.1"/>
        <n v="4627.7"/>
        <n v="10891.8"/>
        <m/>
        <n v="20461.099999999999" u="1"/>
        <n v="4751.8900000000003" u="1"/>
        <n v="6419.66" u="1"/>
        <n v="1676.43" u="1"/>
        <n v="1840" u="1"/>
        <n v="14840.54" u="1"/>
        <n v="9118.02" u="1"/>
        <n v="560" u="1"/>
        <n v="6082.5" u="1"/>
        <n v="28461.1" u="1"/>
        <n v="651.39" u="1"/>
        <n v="4500" u="1"/>
        <n v="840.22" u="1"/>
        <n v="871.62" u="1"/>
        <n v="14817.54" u="1"/>
        <n v="7288.81" u="1"/>
        <n v="563.13" u="1"/>
        <n v="340" u="1"/>
      </sharedItems>
    </cacheField>
    <cacheField name="ns1:ObrotyWinienNarast" numFmtId="0">
      <sharedItems containsString="0" containsBlank="1" containsNumber="1" minValue="0" maxValue="19569.43" count="32">
        <n v="0"/>
        <n v="8610"/>
        <n v="10891.8"/>
        <n v="6082.5"/>
        <n v="14378.6"/>
        <n v="4627.7"/>
        <n v="901.81"/>
        <n v="7136.11"/>
        <n v="819.21"/>
        <n v="7288.81"/>
        <n v="110"/>
        <n v="8218.02"/>
        <m/>
        <n v="2691.69" u="1"/>
        <n v="2919" u="1"/>
        <n v="4751.8900000000003" u="1"/>
        <n v="9118.02" u="1"/>
        <n v="16506.240000000002" u="1"/>
        <n v="560" u="1"/>
        <n v="16518.39" u="1"/>
        <n v="577.48" u="1"/>
        <n v="4500" u="1"/>
        <n v="1230" u="1"/>
        <n v="2509.2399999999998" u="1"/>
        <n v="840.22" u="1"/>
        <n v="14817.54" u="1"/>
        <n v="7628.81" u="1"/>
        <n v="455.91" u="1"/>
        <n v="556.92999999999995" u="1"/>
        <n v="19569.43" u="1"/>
        <n v="3510.9" u="1"/>
        <n v="340" u="1"/>
      </sharedItems>
    </cacheField>
    <cacheField name="ns1:ObrotyMaNarast" numFmtId="0">
      <sharedItems containsString="0" containsBlank="1" containsNumber="1" minValue="0" maxValue="28461.1" count="31">
        <n v="0"/>
        <n v="369"/>
        <n v="3510.9"/>
        <n v="2919"/>
        <n v="4369.8100000000004"/>
        <n v="4144.42"/>
        <n v="942.81"/>
        <n v="1610"/>
        <n v="8218.02"/>
        <n v="27461.1"/>
        <n v="4627.7"/>
        <n v="10891.8"/>
        <m/>
        <n v="20461.099999999999" u="1"/>
        <n v="4751.8900000000003" u="1"/>
        <n v="6419.66" u="1"/>
        <n v="1676.43" u="1"/>
        <n v="1840" u="1"/>
        <n v="14840.54" u="1"/>
        <n v="9118.02" u="1"/>
        <n v="560" u="1"/>
        <n v="6082.5" u="1"/>
        <n v="28461.1" u="1"/>
        <n v="651.39" u="1"/>
        <n v="4500" u="1"/>
        <n v="840.22" u="1"/>
        <n v="871.62" u="1"/>
        <n v="14817.54" u="1"/>
        <n v="7288.81" u="1"/>
        <n v="563.13" u="1"/>
        <n v="340" u="1"/>
      </sharedItems>
    </cacheField>
    <cacheField name="ns1:SaldoWinien" numFmtId="0">
      <sharedItems containsString="0" containsBlank="1" containsNumber="1" minValue="0" maxValue="98235.67" count="32">
        <n v="85690"/>
        <n v="7900"/>
        <n v="0"/>
        <n v="1290.33"/>
        <n v="98235.67"/>
        <n v="8610"/>
        <n v="1290.5"/>
        <n v="10891.8"/>
        <n v="6082.5"/>
        <n v="14378.6"/>
        <n v="4627.7"/>
        <n v="901.81"/>
        <n v="13908"/>
        <n v="36224.11"/>
        <n v="819.21"/>
        <n v="7288.81"/>
        <n v="110"/>
        <n v="8218.02"/>
        <m/>
        <n v="2691.69" u="1"/>
        <n v="18697.810000000001" u="1"/>
        <n v="9118.02" u="1"/>
        <n v="560" u="1"/>
        <n v="10086.58" u="1"/>
        <n v="16518.39" u="1"/>
        <n v="4500" u="1"/>
        <n v="1230" u="1"/>
        <n v="2509.2399999999998" u="1"/>
        <n v="840.22" u="1"/>
        <n v="10098.73" u="1"/>
        <n v="7628.81" u="1"/>
        <n v="19569.43" u="1"/>
      </sharedItems>
    </cacheField>
    <cacheField name="ns1:SaldoMa" numFmtId="0">
      <sharedItems containsString="0" containsBlank="1" containsNumber="1" minValue="0" maxValue="107349" count="32">
        <n v="0"/>
        <n v="28182"/>
        <n v="1725"/>
        <n v="369"/>
        <n v="1550"/>
        <n v="3510.9"/>
        <n v="2919"/>
        <n v="4369.8100000000004"/>
        <n v="4144.42"/>
        <n v="942.81"/>
        <n v="1610"/>
        <n v="19924.919999999998"/>
        <n v="8218.02"/>
        <n v="27461.1"/>
        <n v="4627.7"/>
        <n v="10891.8"/>
        <n v="50000"/>
        <n v="107349"/>
        <n v="28671.58"/>
        <m/>
        <n v="20461.099999999999" u="1"/>
        <n v="2285" u="1"/>
        <n v="1676.43" u="1"/>
        <n v="1840" u="1"/>
        <n v="73.91" u="1"/>
        <n v="9118.02" u="1"/>
        <n v="28461.1" u="1"/>
        <n v="4500" u="1"/>
        <n v="23" u="1"/>
        <n v="107.22" u="1"/>
        <n v="94.46" u="1"/>
        <n v="340" u="1"/>
      </sharedItems>
    </cacheField>
    <cacheField name="ns1:KodPodkategorii" numFmtId="49">
      <sharedItems containsBlank="1"/>
    </cacheField>
    <cacheField name="typ2" numFmtId="49">
      <sharedItems containsBlank="1"/>
    </cacheField>
    <cacheField name="ns1:LpZapisuDziennika" numFmtId="0">
      <sharedItems containsString="0" containsBlank="1" containsNumber="1" containsInteger="1" minValue="1" maxValue="16"/>
    </cacheField>
    <cacheField name="ns1:NrZapisuDziennika" numFmtId="49">
      <sharedItems containsBlank="1"/>
    </cacheField>
    <cacheField name="ns1:OpisDziennika" numFmtId="49">
      <sharedItems containsBlank="1"/>
    </cacheField>
    <cacheField name="ns1:NrDowoduKsiegowego" numFmtId="49">
      <sharedItems containsBlank="1"/>
    </cacheField>
    <cacheField name="ns1:RodzajDowodu" numFmtId="49">
      <sharedItems containsBlank="1"/>
    </cacheField>
    <cacheField name="ns1:DataOperacji" numFmtId="14">
      <sharedItems containsNonDate="0" containsDate="1" containsString="0" containsBlank="1" minDate="2017-01-10T00:00:00" maxDate="2017-02-01T00:00:00"/>
    </cacheField>
    <cacheField name="ns1:DataDowodu" numFmtId="14">
      <sharedItems containsNonDate="0" containsDate="1" containsString="0" containsBlank="1" minDate="2017-01-10T00:00:00" maxDate="2017-02-01T00:00:00"/>
    </cacheField>
    <cacheField name="ns1:DataKsiegowania" numFmtId="14">
      <sharedItems containsNonDate="0" containsDate="1" containsString="0" containsBlank="1" minDate="2017-01-31T00:00:00" maxDate="2017-02-01T00:00:00"/>
    </cacheField>
    <cacheField name="ns1:KodOperatora" numFmtId="49">
      <sharedItems containsBlank="1"/>
    </cacheField>
    <cacheField name="ns1:OpisOperacji" numFmtId="49">
      <sharedItems containsBlank="1"/>
    </cacheField>
    <cacheField name="ns1:DziennikKwotaOperacji" numFmtId="0">
      <sharedItems containsString="0" containsBlank="1" containsNumber="1" minValue="110" maxValue="14378.6"/>
    </cacheField>
    <cacheField name="ns1:LiczbaWierszyDziennika" numFmtId="0">
      <sharedItems containsSemiMixedTypes="0" containsString="0" containsNumber="1" containsInteger="1" minValue="16" maxValue="16"/>
    </cacheField>
    <cacheField name="ns1:SumaKwotOperacji" numFmtId="0">
      <sharedItems containsSemiMixedTypes="0" containsString="0" containsNumber="1" minValue="69064.56" maxValue="69064.56"/>
    </cacheField>
    <cacheField name="typ3" numFmtId="49">
      <sharedItems containsBlank="1"/>
    </cacheField>
    <cacheField name="ns1:LpZapisu" numFmtId="0">
      <sharedItems containsString="0" containsBlank="1" containsNumber="1" containsInteger="1" minValue="1" maxValue="34"/>
    </cacheField>
    <cacheField name="ns1:NrZapisu" numFmtId="49">
      <sharedItems containsBlank="1"/>
    </cacheField>
    <cacheField name="ns1:KodKontaWinien" numFmtId="49">
      <sharedItems containsBlank="1"/>
    </cacheField>
    <cacheField name="ns1:KwotaWinien" numFmtId="0">
      <sharedItems containsString="0" containsBlank="1" containsNumber="1" minValue="0" maxValue="14378.6"/>
    </cacheField>
    <cacheField name="ns1:KwotaWinienWaluta" numFmtId="0">
      <sharedItems containsString="0" containsBlank="1" containsNumber="1" containsInteger="1" minValue="210" maxValue="3400"/>
    </cacheField>
    <cacheField name="ns1:KodWalutyWinien" numFmtId="49">
      <sharedItems containsBlank="1"/>
    </cacheField>
    <cacheField name="ns1:OpisZapisuWinien" numFmtId="49">
      <sharedItems containsBlank="1"/>
    </cacheField>
    <cacheField name="ns1:KodKontaMa" numFmtId="49">
      <sharedItems containsBlank="1"/>
    </cacheField>
    <cacheField name="ns1:KwotaMa" numFmtId="0">
      <sharedItems containsString="0" containsBlank="1" containsNumber="1" minValue="0" maxValue="14378.6"/>
    </cacheField>
    <cacheField name="ns1:KwotaMaWaluta" numFmtId="0">
      <sharedItems containsString="0" containsBlank="1" containsNumber="1" containsInteger="1" minValue="210" maxValue="3400"/>
    </cacheField>
    <cacheField name="ns1:KodWalutyMa" numFmtId="49">
      <sharedItems containsBlank="1"/>
    </cacheField>
    <cacheField name="ns1:OpisZapisuMa" numFmtId="49">
      <sharedItems containsBlank="1"/>
    </cacheField>
    <cacheField name="ns1:LiczbaWierszyKontoZapisj" numFmtId="0">
      <sharedItems containsSemiMixedTypes="0" containsString="0" containsNumber="1" containsInteger="1" minValue="34" maxValue="34"/>
    </cacheField>
    <cacheField name="ns1:SumaWinien" numFmtId="0">
      <sharedItems containsSemiMixedTypes="0" containsString="0" containsNumber="1" minValue="69064.56" maxValue="69064.56"/>
    </cacheField>
    <cacheField name="ns1:SumaMa" numFmtId="0">
      <sharedItems containsSemiMixedTypes="0" containsString="0" containsNumber="1" minValue="69064.56" maxValue="69064.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0"/>
    <x v="0"/>
    <x v="0"/>
    <x v="0"/>
    <x v="0"/>
    <x v="0"/>
    <s v="Środki trwałe"/>
    <s v="Środki transportu"/>
    <x v="0"/>
    <x v="0"/>
    <x v="0"/>
    <x v="0"/>
    <x v="0"/>
    <x v="0"/>
    <x v="0"/>
    <x v="0"/>
    <s v="4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"/>
    <x v="1"/>
    <x v="0"/>
    <x v="0"/>
    <x v="0"/>
    <x v="0"/>
    <s v="Środki trwałe"/>
    <s v="Inne środki trwałe"/>
    <x v="1"/>
    <x v="0"/>
    <x v="0"/>
    <x v="0"/>
    <x v="0"/>
    <x v="0"/>
    <x v="1"/>
    <x v="0"/>
    <s v="5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"/>
    <x v="2"/>
    <x v="0"/>
    <x v="0"/>
    <x v="0"/>
    <x v="1"/>
    <s v="Umorzenie środków trwałych"/>
    <s v="Środki transportu"/>
    <x v="2"/>
    <x v="1"/>
    <x v="0"/>
    <x v="0"/>
    <x v="0"/>
    <x v="0"/>
    <x v="2"/>
    <x v="1"/>
    <s v="4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"/>
    <x v="3"/>
    <x v="0"/>
    <x v="0"/>
    <x v="0"/>
    <x v="1"/>
    <s v="Umorzenie środków trwałych"/>
    <s v="Inne środki trwałe"/>
    <x v="2"/>
    <x v="2"/>
    <x v="0"/>
    <x v="0"/>
    <x v="0"/>
    <x v="0"/>
    <x v="2"/>
    <x v="2"/>
    <s v="5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4"/>
    <x v="4"/>
    <x v="0"/>
    <x v="1"/>
    <x v="1"/>
    <x v="2"/>
    <s v="Kasa krajowych środków pieniężnych"/>
    <s v="Kasa krajowych środków pieniężnych"/>
    <x v="3"/>
    <x v="0"/>
    <x v="0"/>
    <x v="0"/>
    <x v="0"/>
    <x v="0"/>
    <x v="3"/>
    <x v="0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5"/>
    <x v="5"/>
    <x v="0"/>
    <x v="1"/>
    <x v="1"/>
    <x v="3"/>
    <s v="Bieżący rachunek bankowy"/>
    <s v="Bieżący rachunek bankowy"/>
    <x v="4"/>
    <x v="0"/>
    <x v="0"/>
    <x v="0"/>
    <x v="0"/>
    <x v="0"/>
    <x v="4"/>
    <x v="0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6"/>
    <x v="6"/>
    <x v="0"/>
    <x v="1"/>
    <x v="1"/>
    <x v="4"/>
    <s v="Rachunek bankowy walutowy EUR"/>
    <s v="Rachunek bankowy walutowy EUR"/>
    <x v="2"/>
    <x v="0"/>
    <x v="0"/>
    <x v="0"/>
    <x v="0"/>
    <x v="0"/>
    <x v="2"/>
    <x v="0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7"/>
    <x v="7"/>
    <x v="0"/>
    <x v="1"/>
    <x v="1"/>
    <x v="5"/>
    <s v="Rachunek bankowy walutowy USD"/>
    <s v="Rachunek bankowy walutowy USD"/>
    <x v="2"/>
    <x v="0"/>
    <x v="0"/>
    <x v="0"/>
    <x v="0"/>
    <x v="0"/>
    <x v="2"/>
    <x v="0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8"/>
    <x v="8"/>
    <x v="0"/>
    <x v="2"/>
    <x v="2"/>
    <x v="6"/>
    <s v="Rozrachunki krajowe z odbiorcami z tytułu dostaw i usług"/>
    <s v="Sage sp. z o.o."/>
    <x v="2"/>
    <x v="0"/>
    <x v="1"/>
    <x v="0"/>
    <x v="1"/>
    <x v="0"/>
    <x v="5"/>
    <x v="0"/>
    <s v="3-1-1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9"/>
    <x v="9"/>
    <x v="0"/>
    <x v="2"/>
    <x v="2"/>
    <x v="6"/>
    <s v="Rozrachunki krajowe z odbiorcami z tytułu dostaw i usług"/>
    <s v="Odbiorca krajowy"/>
    <x v="5"/>
    <x v="0"/>
    <x v="0"/>
    <x v="0"/>
    <x v="0"/>
    <x v="0"/>
    <x v="6"/>
    <x v="0"/>
    <s v="3-1-14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0"/>
    <x v="10"/>
    <x v="0"/>
    <x v="2"/>
    <x v="2"/>
    <x v="7"/>
    <s v="Rozrachunki krajowe z dostawcami z tytułu dostaw i usług"/>
    <s v="Sage sp. z o.o."/>
    <x v="2"/>
    <x v="0"/>
    <x v="0"/>
    <x v="1"/>
    <x v="0"/>
    <x v="1"/>
    <x v="2"/>
    <x v="3"/>
    <s v="3-1-1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1"/>
    <x v="11"/>
    <x v="0"/>
    <x v="2"/>
    <x v="2"/>
    <x v="7"/>
    <s v="Rozrachunki krajowe z dostawcami z tytułu dostaw i usług"/>
    <s v="Dostawca krajowy"/>
    <x v="2"/>
    <x v="3"/>
    <x v="0"/>
    <x v="0"/>
    <x v="0"/>
    <x v="0"/>
    <x v="2"/>
    <x v="4"/>
    <s v="3-1-13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2"/>
    <x v="12"/>
    <x v="0"/>
    <x v="2"/>
    <x v="2"/>
    <x v="8"/>
    <s v="Rozrachunki zagranicz. z odbiorcami z tytułu dostaw i usług"/>
    <s v="Odbiorca zagraniczny"/>
    <x v="2"/>
    <x v="0"/>
    <x v="2"/>
    <x v="0"/>
    <x v="2"/>
    <x v="0"/>
    <x v="7"/>
    <x v="0"/>
    <s v="3-1-2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3"/>
    <x v="13"/>
    <x v="0"/>
    <x v="2"/>
    <x v="2"/>
    <x v="8"/>
    <s v="Rozrachunki zagranicz. z odbiorcami z tytułu dostaw i usług"/>
    <s v="Odbiorca zagraniczny 2"/>
    <x v="2"/>
    <x v="0"/>
    <x v="3"/>
    <x v="0"/>
    <x v="3"/>
    <x v="0"/>
    <x v="8"/>
    <x v="0"/>
    <s v="3-1-3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4"/>
    <x v="14"/>
    <x v="0"/>
    <x v="2"/>
    <x v="2"/>
    <x v="8"/>
    <s v="Rozrachunki zagranicz. z odbiorcami z tytułu dostaw i usług"/>
    <s v="Odbiorca unijny 1"/>
    <x v="2"/>
    <x v="0"/>
    <x v="4"/>
    <x v="0"/>
    <x v="4"/>
    <x v="0"/>
    <x v="9"/>
    <x v="0"/>
    <s v="3-1-4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5"/>
    <x v="15"/>
    <x v="0"/>
    <x v="2"/>
    <x v="2"/>
    <x v="8"/>
    <s v="Rozrachunki zagranicz. z odbiorcami z tytułu dostaw i usług"/>
    <s v="Odbiorca unijny 2"/>
    <x v="2"/>
    <x v="0"/>
    <x v="5"/>
    <x v="0"/>
    <x v="5"/>
    <x v="0"/>
    <x v="10"/>
    <x v="0"/>
    <s v="3-1-6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6"/>
    <x v="16"/>
    <x v="0"/>
    <x v="2"/>
    <x v="2"/>
    <x v="9"/>
    <s v="Rozrachunki zagranicz. z dostawcami z tytułu dostaw i usług"/>
    <s v="Dostawca zagraniczny"/>
    <x v="2"/>
    <x v="0"/>
    <x v="0"/>
    <x v="2"/>
    <x v="0"/>
    <x v="2"/>
    <x v="2"/>
    <x v="5"/>
    <s v="3-1-5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7"/>
    <x v="17"/>
    <x v="0"/>
    <x v="2"/>
    <x v="2"/>
    <x v="9"/>
    <s v="Rozrachunki zagranicz. z dostawcami z tytułu dostaw i usług"/>
    <s v="Dostawca zagraniczny 2"/>
    <x v="2"/>
    <x v="0"/>
    <x v="0"/>
    <x v="3"/>
    <x v="0"/>
    <x v="3"/>
    <x v="2"/>
    <x v="6"/>
    <s v="3-1-7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8"/>
    <x v="18"/>
    <x v="0"/>
    <x v="2"/>
    <x v="2"/>
    <x v="9"/>
    <s v="Rozrachunki zagranicz. z dostawcami z tytułu dostaw i usług"/>
    <s v="Dostawca unujny 2"/>
    <x v="2"/>
    <x v="0"/>
    <x v="0"/>
    <x v="4"/>
    <x v="0"/>
    <x v="4"/>
    <x v="2"/>
    <x v="7"/>
    <s v="3-1-8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19"/>
    <x v="19"/>
    <x v="0"/>
    <x v="2"/>
    <x v="2"/>
    <x v="9"/>
    <s v="Rozrachunki zagranicz. z dostawcami z tytułu dostaw i usług"/>
    <s v="Dostawca unijny 1"/>
    <x v="2"/>
    <x v="0"/>
    <x v="0"/>
    <x v="5"/>
    <x v="0"/>
    <x v="5"/>
    <x v="2"/>
    <x v="8"/>
    <s v="3-1-12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0"/>
    <x v="20"/>
    <x v="0"/>
    <x v="2"/>
    <x v="2"/>
    <x v="10"/>
    <s v="Rozrachunki publicznoprawne"/>
    <s v="Urząd Celny"/>
    <x v="2"/>
    <x v="0"/>
    <x v="0"/>
    <x v="6"/>
    <x v="0"/>
    <x v="6"/>
    <x v="2"/>
    <x v="9"/>
    <s v="4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1"/>
    <x v="21"/>
    <x v="0"/>
    <x v="2"/>
    <x v="2"/>
    <x v="11"/>
    <s v="Rozrachunki z tytułu VAT"/>
    <s v="Rozliczenie należnego VAT"/>
    <x v="2"/>
    <x v="0"/>
    <x v="0"/>
    <x v="7"/>
    <x v="0"/>
    <x v="7"/>
    <x v="2"/>
    <x v="10"/>
    <s v="1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2"/>
    <x v="22"/>
    <x v="0"/>
    <x v="2"/>
    <x v="2"/>
    <x v="11"/>
    <s v="Rozrachunki z tytułu VAT"/>
    <s v="Rozliczenie naliczonego VAT"/>
    <x v="2"/>
    <x v="0"/>
    <x v="6"/>
    <x v="0"/>
    <x v="6"/>
    <x v="0"/>
    <x v="11"/>
    <x v="0"/>
    <s v="2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3"/>
    <x v="23"/>
    <x v="0"/>
    <x v="2"/>
    <x v="2"/>
    <x v="12"/>
    <s v="Rozrachunki z tytułu wypłat wynagrodzeń"/>
    <s v="Rozrachunki z tytułu wypłat wynagrodzeń"/>
    <x v="2"/>
    <x v="4"/>
    <x v="0"/>
    <x v="0"/>
    <x v="0"/>
    <x v="0"/>
    <x v="2"/>
    <x v="11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4"/>
    <x v="24"/>
    <x v="0"/>
    <x v="3"/>
    <x v="3"/>
    <x v="13"/>
    <s v="Materiały w magazynach"/>
    <s v="Materiały podstawowe"/>
    <x v="6"/>
    <x v="0"/>
    <x v="0"/>
    <x v="0"/>
    <x v="0"/>
    <x v="0"/>
    <x v="12"/>
    <x v="0"/>
    <s v="1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5"/>
    <x v="25"/>
    <x v="0"/>
    <x v="3"/>
    <x v="3"/>
    <x v="14"/>
    <s v="Towary"/>
    <s v="Towary"/>
    <x v="7"/>
    <x v="0"/>
    <x v="7"/>
    <x v="0"/>
    <x v="7"/>
    <x v="0"/>
    <x v="13"/>
    <x v="0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6"/>
    <x v="26"/>
    <x v="1"/>
    <x v="4"/>
    <x v="4"/>
    <x v="15"/>
    <s v="Usługi obce"/>
    <s v="usługi transportowe"/>
    <x v="2"/>
    <x v="0"/>
    <x v="8"/>
    <x v="0"/>
    <x v="8"/>
    <x v="0"/>
    <x v="14"/>
    <x v="0"/>
    <s v="1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7"/>
    <x v="27"/>
    <x v="1"/>
    <x v="4"/>
    <x v="4"/>
    <x v="15"/>
    <s v="Usługi obce"/>
    <s v="usługi informatyczne"/>
    <x v="2"/>
    <x v="0"/>
    <x v="9"/>
    <x v="0"/>
    <x v="9"/>
    <x v="0"/>
    <x v="15"/>
    <x v="0"/>
    <s v="2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8"/>
    <x v="28"/>
    <x v="1"/>
    <x v="4"/>
    <x v="4"/>
    <x v="16"/>
    <s v="Podatki i opłaty"/>
    <s v="cło"/>
    <x v="2"/>
    <x v="0"/>
    <x v="10"/>
    <x v="0"/>
    <x v="10"/>
    <x v="0"/>
    <x v="16"/>
    <x v="0"/>
    <s v="5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29"/>
    <x v="29"/>
    <x v="1"/>
    <x v="4"/>
    <x v="4"/>
    <x v="17"/>
    <s v="Rozliczenie kosztów zespołu 4"/>
    <s v="Rozliczenie kosztów zespołu 4"/>
    <x v="2"/>
    <x v="0"/>
    <x v="0"/>
    <x v="8"/>
    <x v="0"/>
    <x v="8"/>
    <x v="2"/>
    <x v="12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0"/>
    <x v="30"/>
    <x v="1"/>
    <x v="5"/>
    <x v="5"/>
    <x v="18"/>
    <s v="Koszty zarządu"/>
    <s v="Koszty zarządu"/>
    <x v="2"/>
    <x v="0"/>
    <x v="11"/>
    <x v="0"/>
    <x v="11"/>
    <x v="0"/>
    <x v="17"/>
    <x v="0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1"/>
    <x v="31"/>
    <x v="1"/>
    <x v="6"/>
    <x v="6"/>
    <x v="19"/>
    <s v="Sprzedaż usług działalności podstawowej"/>
    <s v="Sprzedaż do pozostałych jednostek"/>
    <x v="2"/>
    <x v="0"/>
    <x v="0"/>
    <x v="9"/>
    <x v="0"/>
    <x v="9"/>
    <x v="2"/>
    <x v="13"/>
    <s v="2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2"/>
    <x v="32"/>
    <x v="1"/>
    <x v="6"/>
    <x v="6"/>
    <x v="20"/>
    <s v="Sprzedaż towarów"/>
    <s v="Sprzedaż do pozostałych jednostek"/>
    <x v="2"/>
    <x v="0"/>
    <x v="0"/>
    <x v="10"/>
    <x v="0"/>
    <x v="10"/>
    <x v="2"/>
    <x v="14"/>
    <s v="2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3"/>
    <x v="33"/>
    <x v="1"/>
    <x v="6"/>
    <x v="6"/>
    <x v="21"/>
    <s v="Sprzedaż materiałów"/>
    <s v="Sprzedaż do pozostałych jednostek"/>
    <x v="2"/>
    <x v="0"/>
    <x v="0"/>
    <x v="11"/>
    <x v="0"/>
    <x v="11"/>
    <x v="2"/>
    <x v="15"/>
    <s v="2"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4"/>
    <x v="34"/>
    <x v="1"/>
    <x v="6"/>
    <x v="6"/>
    <x v="22"/>
    <s v="Różnice kursowe"/>
    <s v="Różnice kursowe"/>
    <x v="2"/>
    <x v="0"/>
    <x v="0"/>
    <x v="0"/>
    <x v="0"/>
    <x v="0"/>
    <x v="2"/>
    <x v="0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5"/>
    <x v="35"/>
    <x v="0"/>
    <x v="7"/>
    <x v="7"/>
    <x v="23"/>
    <s v="Kapitał zakładowy"/>
    <s v="Kapitał zakładowy"/>
    <x v="2"/>
    <x v="5"/>
    <x v="0"/>
    <x v="0"/>
    <x v="0"/>
    <x v="0"/>
    <x v="2"/>
    <x v="16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6"/>
    <x v="36"/>
    <x v="0"/>
    <x v="7"/>
    <x v="7"/>
    <x v="24"/>
    <s v="Rozliczenie wyniku finansowego lat ubiegłych"/>
    <s v="Rozliczenie wyniku finansowego lat ubiegłych"/>
    <x v="2"/>
    <x v="6"/>
    <x v="0"/>
    <x v="0"/>
    <x v="0"/>
    <x v="0"/>
    <x v="2"/>
    <x v="17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s v="G"/>
    <x v="37"/>
    <x v="37"/>
    <x v="0"/>
    <x v="7"/>
    <x v="7"/>
    <x v="25"/>
    <s v="Wynik finansowy"/>
    <s v="Wynik finansowy"/>
    <x v="2"/>
    <x v="7"/>
    <x v="0"/>
    <x v="0"/>
    <x v="0"/>
    <x v="0"/>
    <x v="2"/>
    <x v="18"/>
    <m/>
    <m/>
    <m/>
    <m/>
    <m/>
    <m/>
    <m/>
    <m/>
    <m/>
    <m/>
    <m/>
    <m/>
    <m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1"/>
    <s v="9/01-17/Lp.1"/>
    <s v="ee"/>
    <s v="3"/>
    <s v="Faktura VAT sprzedaż"/>
    <d v="2017-01-22T00:00:00"/>
    <d v="2017-01-21T00:00:00"/>
    <d v="2017-01-31T00:00:00"/>
    <s v="Admin"/>
    <s v="ee"/>
    <n v="8610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2"/>
    <s v="1/01-17/Lp.1"/>
    <s v="sprzedaż do UE"/>
    <s v="5/WDT"/>
    <s v="Wewnątrzwspólnotowa dostawa towaru"/>
    <d v="2017-01-25T00:00:00"/>
    <d v="2017-01-25T00:00:00"/>
    <d v="2017-01-31T00:00:00"/>
    <s v="Admin"/>
    <s v="sprzedaż do UE"/>
    <n v="4627.7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3"/>
    <s v="2/01-17/Lp.1"/>
    <s v="eksport"/>
    <s v="1/dex"/>
    <s v="Dokument eksportowy"/>
    <d v="2017-01-27T00:00:00"/>
    <d v="2017-01-27T00:00:00"/>
    <d v="2017-01-31T00:00:00"/>
    <s v="Admin"/>
    <s v="eksport"/>
    <n v="10891.8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4"/>
    <s v="3/01-17/Lp.1"/>
    <s v="import"/>
    <s v="4/DIM"/>
    <s v="Dokument importowy"/>
    <d v="2017-01-27T00:00:00"/>
    <d v="2017-01-27T00:00:00"/>
    <d v="2017-01-31T00:00:00"/>
    <s v="Admin"/>
    <s v="import"/>
    <n v="2691.69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5"/>
    <s v="3/01-17/Lp.2"/>
    <s v="import"/>
    <s v="4/DIM"/>
    <s v="Dokument importowy"/>
    <d v="2017-01-27T00:00:00"/>
    <d v="2017-01-27T00:00:00"/>
    <d v="2017-01-31T00:00:00"/>
    <s v="Admin"/>
    <s v="import"/>
    <n v="819.21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6"/>
    <s v="3/01-17/Lp.3"/>
    <s v="import"/>
    <s v="4/DIM"/>
    <s v="Dokument importowy"/>
    <d v="2017-01-27T00:00:00"/>
    <d v="2017-01-27T00:00:00"/>
    <d v="2017-01-31T00:00:00"/>
    <s v="Admin"/>
    <s v="import"/>
    <n v="110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7"/>
    <s v="3/01-17/Lp.4"/>
    <s v="import"/>
    <s v="4/DIM"/>
    <s v="Dokument importowy"/>
    <d v="2017-01-27T00:00:00"/>
    <d v="2017-01-27T00:00:00"/>
    <d v="2017-01-31T00:00:00"/>
    <s v="Admin"/>
    <s v="import"/>
    <n v="832.81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8"/>
    <s v="3/01-17/Lp.5"/>
    <s v="import"/>
    <s v="4/DIM"/>
    <s v="Dokument importowy"/>
    <d v="2017-01-27T00:00:00"/>
    <d v="2017-01-27T00:00:00"/>
    <d v="2017-01-31T00:00:00"/>
    <s v="Admin"/>
    <s v="import"/>
    <n v="929.21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9"/>
    <s v="4/01-17/Lp.1"/>
    <s v="zakup towarów z Francji"/>
    <s v="1/WNT"/>
    <s v="Faktura wewnętrzna WNT"/>
    <d v="2017-01-29T00:00:00"/>
    <d v="2017-01-29T00:00:00"/>
    <d v="2017-01-31T00:00:00"/>
    <s v="Admin"/>
    <s v="zakup towarów z Francji"/>
    <n v="4144.42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10"/>
    <s v="5/01-17/Lp.1"/>
    <s v="eksport usług"/>
    <s v="2/dex"/>
    <s v="Dokument eksportowy"/>
    <d v="2017-01-30T00:00:00"/>
    <d v="2017-01-30T00:00:00"/>
    <d v="2017-01-31T00:00:00"/>
    <s v="Admin"/>
    <s v="eksport usług"/>
    <n v="6082.5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11"/>
    <s v="6/01-17/Lp.1"/>
    <s v="import usług"/>
    <s v="6/ui"/>
    <s v="Faktura wewnętrzna VAT dla IU"/>
    <d v="2017-01-16T00:00:00"/>
    <d v="2017-01-16T00:00:00"/>
    <d v="2017-01-31T00:00:00"/>
    <s v="Admin"/>
    <s v="import usług"/>
    <n v="2919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12"/>
    <s v="6/01-17/Lp.2"/>
    <s v="import usług"/>
    <s v="6/ui"/>
    <s v="Faktura wewnętrzna VAT dla IU"/>
    <d v="2017-01-16T00:00:00"/>
    <d v="2017-01-16T00:00:00"/>
    <d v="2017-01-31T00:00:00"/>
    <s v="Admin"/>
    <s v="import usług"/>
    <n v="2919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13"/>
    <s v="7/01-17/Lp.1"/>
    <s v="nabycie usług UE"/>
    <s v="8"/>
    <s v="Faktura wewnętrzna VAT dla IU"/>
    <d v="2017-01-16T00:00:00"/>
    <d v="2017-01-16T00:00:00"/>
    <d v="2017-01-31T00:00:00"/>
    <s v="Admin"/>
    <s v="nabycie usług UE"/>
    <n v="4369.8100000000004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14"/>
    <s v="7/01-17/Lp.2"/>
    <s v="nabycie usług UE"/>
    <s v="8"/>
    <s v="Faktura wewnętrzna VAT dla IU"/>
    <d v="2017-01-16T00:00:00"/>
    <d v="2017-01-16T00:00:00"/>
    <d v="2017-01-31T00:00:00"/>
    <s v="Admin"/>
    <s v="nabycie usług UE"/>
    <n v="4369.8100000000004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15"/>
    <s v="8/01-17/Lp.1"/>
    <s v="usługa w UE"/>
    <s v="3/UUE"/>
    <s v="Świadczenie usług UE"/>
    <d v="2017-01-31T00:00:00"/>
    <d v="2017-01-31T00:00:00"/>
    <d v="2017-01-31T00:00:00"/>
    <s v="Admin"/>
    <s v="usługa w UE"/>
    <n v="14378.6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s v="G"/>
    <n v="16"/>
    <s v="10/01-17/Lp.1"/>
    <s v="rr"/>
    <s v="1"/>
    <s v="Faktura VAT zakup"/>
    <d v="2017-01-10T00:00:00"/>
    <d v="2017-01-10T00:00:00"/>
    <d v="2017-01-31T00:00:00"/>
    <s v="Admin"/>
    <s v="rr"/>
    <n v="369"/>
    <n v="16"/>
    <n v="69064.56"/>
    <m/>
    <m/>
    <m/>
    <m/>
    <m/>
    <m/>
    <m/>
    <m/>
    <m/>
    <m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"/>
    <s v="9/01-17/Lp.1"/>
    <s v="201-3-1-1"/>
    <n v="8610"/>
    <m/>
    <m/>
    <s v="ee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"/>
    <s v="9/01-17/Lp.1"/>
    <s v="-"/>
    <n v="0"/>
    <m/>
    <m/>
    <m/>
    <s v="702-2"/>
    <n v="7000"/>
    <m/>
    <m/>
    <s v="ee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3"/>
    <s v="9/01-17/Lp.1"/>
    <s v="-"/>
    <n v="0"/>
    <m/>
    <m/>
    <m/>
    <s v="221-1"/>
    <n v="1610"/>
    <m/>
    <m/>
    <s v="ee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4"/>
    <s v="1/01-17/Lp.1"/>
    <s v="203-3-1-6"/>
    <n v="4627.7"/>
    <n v="1100"/>
    <s v="EUR"/>
    <s v="sprzedaż do UE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5"/>
    <s v="1/01-17/Lp.1"/>
    <s v="-"/>
    <n v="0"/>
    <m/>
    <m/>
    <m/>
    <s v="731-2"/>
    <n v="4627.7"/>
    <n v="1100"/>
    <s v="EUR"/>
    <s v="sprzedaż do UE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6"/>
    <s v="2/01-17/Lp.1"/>
    <s v="203-3-1-2"/>
    <n v="10891.8"/>
    <n v="2700"/>
    <s v="USD"/>
    <s v="eksport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7"/>
    <s v="2/01-17/Lp.1"/>
    <s v="-"/>
    <n v="0"/>
    <m/>
    <m/>
    <m/>
    <s v="732-2"/>
    <n v="10891.8"/>
    <n v="2700"/>
    <s v="USD"/>
    <s v="eksport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8"/>
    <s v="3/01-17/Lp.1"/>
    <s v="330"/>
    <n v="2691.69"/>
    <n v="690"/>
    <s v="USD"/>
    <s v="import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9"/>
    <s v="3/01-17/Lp.1"/>
    <s v="-"/>
    <n v="0"/>
    <m/>
    <m/>
    <m/>
    <s v="204-3-1-5"/>
    <n v="2691.69"/>
    <n v="690"/>
    <s v="USD"/>
    <s v="import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0"/>
    <s v="3/01-17/Lp.2"/>
    <s v="403-1"/>
    <n v="819.21"/>
    <n v="210"/>
    <s v="USD"/>
    <s v="import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1"/>
    <s v="3/01-17/Lp.2"/>
    <s v="-"/>
    <n v="0"/>
    <m/>
    <m/>
    <m/>
    <s v="204-3-1-5"/>
    <n v="819.21"/>
    <n v="210"/>
    <s v="USD"/>
    <s v="import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2"/>
    <s v="3/01-17/Lp.3"/>
    <s v="404-5"/>
    <n v="110"/>
    <m/>
    <m/>
    <s v="import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3"/>
    <s v="3/01-17/Lp.3"/>
    <s v="-"/>
    <n v="0"/>
    <m/>
    <m/>
    <m/>
    <s v="220-4"/>
    <n v="110"/>
    <m/>
    <m/>
    <s v="import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4"/>
    <s v="3/01-17/Lp.4"/>
    <s v="221-2"/>
    <n v="832.81"/>
    <m/>
    <m/>
    <s v="import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5"/>
    <s v="3/01-17/Lp.4"/>
    <s v="-"/>
    <n v="0"/>
    <m/>
    <m/>
    <m/>
    <s v="220-4"/>
    <n v="832.81"/>
    <m/>
    <m/>
    <s v="import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6"/>
    <s v="3/01-17/Lp.5"/>
    <s v="550"/>
    <n v="929.21"/>
    <n v="210"/>
    <m/>
    <s v="import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7"/>
    <s v="3/01-17/Lp.5"/>
    <s v="-"/>
    <n v="0"/>
    <m/>
    <m/>
    <m/>
    <s v="490"/>
    <n v="929.21"/>
    <n v="210"/>
    <m/>
    <s v="import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8"/>
    <s v="4/01-17/Lp.1"/>
    <s v="330"/>
    <n v="4144.42"/>
    <n v="980"/>
    <s v="EUR"/>
    <s v="zakup towarów z Francji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19"/>
    <s v="4/01-17/Lp.1"/>
    <s v="-"/>
    <n v="0"/>
    <m/>
    <m/>
    <m/>
    <s v="204-3-1-12"/>
    <n v="4144.42"/>
    <n v="980"/>
    <s v="EUR"/>
    <s v="zakup towarów z Francji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0"/>
    <s v="5/01-17/Lp.1"/>
    <s v="203-3-1-3"/>
    <n v="6082.5"/>
    <n v="1500"/>
    <s v="USD"/>
    <s v="eksport usług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1"/>
    <s v="5/01-17/Lp.1"/>
    <s v="-"/>
    <n v="0"/>
    <m/>
    <m/>
    <m/>
    <s v="702-2"/>
    <n v="6082.5"/>
    <n v="1500"/>
    <s v="USD"/>
    <s v="eksport usług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2"/>
    <s v="6/01-17/Lp.1"/>
    <s v="403-2"/>
    <n v="2919"/>
    <n v="750"/>
    <s v="USD"/>
    <s v="import usług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3"/>
    <s v="6/01-17/Lp.1"/>
    <s v="-"/>
    <n v="0"/>
    <m/>
    <m/>
    <m/>
    <s v="204-3-1-7"/>
    <n v="2919"/>
    <n v="750"/>
    <s v="USD"/>
    <s v="import usług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4"/>
    <s v="6/01-17/Lp.2"/>
    <s v="550"/>
    <n v="2919"/>
    <n v="750"/>
    <m/>
    <s v="import usług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5"/>
    <s v="6/01-17/Lp.2"/>
    <s v="-"/>
    <n v="0"/>
    <m/>
    <m/>
    <m/>
    <s v="490"/>
    <n v="2919"/>
    <n v="750"/>
    <m/>
    <s v="import usług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6"/>
    <s v="7/01-17/Lp.1"/>
    <s v="403-2"/>
    <n v="4369.8100000000004"/>
    <n v="1090"/>
    <s v="EUR"/>
    <s v="nabycie usług UE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7"/>
    <s v="7/01-17/Lp.1"/>
    <s v="-"/>
    <n v="0"/>
    <m/>
    <m/>
    <m/>
    <s v="204-3-1-8"/>
    <n v="4369.8100000000004"/>
    <n v="1090"/>
    <s v="EUR"/>
    <s v="nabycie usług UE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8"/>
    <s v="7/01-17/Lp.2"/>
    <s v="550"/>
    <n v="4369.8100000000004"/>
    <n v="1090"/>
    <m/>
    <s v="nabycie usług UE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29"/>
    <s v="7/01-17/Lp.2"/>
    <s v="-"/>
    <n v="0"/>
    <m/>
    <m/>
    <m/>
    <s v="490"/>
    <n v="4369.8100000000004"/>
    <n v="1090"/>
    <m/>
    <s v="nabycie usług UE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30"/>
    <s v="8/01-17/Lp.1"/>
    <s v="203-3-1-4"/>
    <n v="14378.6"/>
    <n v="3400"/>
    <s v="EUR"/>
    <s v="usługa w UE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31"/>
    <s v="8/01-17/Lp.1"/>
    <s v="-"/>
    <n v="0"/>
    <m/>
    <m/>
    <m/>
    <s v="702-2"/>
    <n v="14378.6"/>
    <n v="3400"/>
    <s v="EUR"/>
    <s v="usługa w UE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32"/>
    <s v="10/01-17/Lp.1"/>
    <s v="330"/>
    <n v="300"/>
    <m/>
    <m/>
    <s v="rr"/>
    <s v="-"/>
    <n v="0"/>
    <m/>
    <m/>
    <m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33"/>
    <s v="10/01-17/Lp.1"/>
    <s v="-"/>
    <n v="0"/>
    <m/>
    <m/>
    <m/>
    <s v="202-3-1-1"/>
    <n v="369"/>
    <m/>
    <m/>
    <s v="rr"/>
    <n v="34"/>
    <n v="69064.56"/>
    <n v="69064.56"/>
  </r>
  <r>
    <s v="JPK_KR"/>
    <s v="JPK_KR (1)"/>
    <s v="1-0"/>
    <n v="1"/>
    <n v="1"/>
    <d v="2017-12-28T16:53:11"/>
    <x v="0"/>
    <x v="0"/>
    <s v="PLN"/>
    <n v="1234"/>
    <n v="1231235577"/>
    <s v="Pierwsza Sp. z o.o."/>
    <s v="PL"/>
    <s v="BRAK"/>
    <s v="BRAK"/>
    <s v="BRAK"/>
    <s v="BRAK"/>
    <s v="BRAK"/>
    <s v="BRAK"/>
    <s v="BRAK"/>
    <m/>
    <x v="38"/>
    <x v="38"/>
    <x v="2"/>
    <x v="8"/>
    <x v="8"/>
    <x v="26"/>
    <m/>
    <m/>
    <x v="8"/>
    <x v="8"/>
    <x v="12"/>
    <x v="12"/>
    <x v="12"/>
    <x v="12"/>
    <x v="18"/>
    <x v="19"/>
    <m/>
    <m/>
    <m/>
    <m/>
    <m/>
    <m/>
    <m/>
    <m/>
    <m/>
    <m/>
    <m/>
    <m/>
    <m/>
    <n v="16"/>
    <n v="69064.56"/>
    <s v="G"/>
    <n v="34"/>
    <s v="10/01-17/Lp.1"/>
    <s v="221-2"/>
    <n v="69"/>
    <m/>
    <m/>
    <s v="rr"/>
    <s v="-"/>
    <n v="0"/>
    <m/>
    <m/>
    <m/>
    <n v="34"/>
    <n v="69064.56"/>
    <n v="69064.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4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A4:E43" firstHeaderRow="1" firstDataRow="1" firstDataCol="5" rowPageCount="2" colPageCount="1"/>
  <pivotFields count="68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axis="axisPage" compact="0" numFmtId="14" outline="0" subtotalTop="0" showAll="0" defaultSubtotal="0">
      <items count="3">
        <item m="1" x="1"/>
        <item x="0"/>
        <item m="1" x="2"/>
      </items>
    </pivotField>
    <pivotField axis="axisPage" compact="0" numFmtId="14" outline="0" subtotalTop="0" showAll="0" defaultSubtotal="0">
      <items count="4">
        <item m="1" x="3"/>
        <item m="1" x="2"/>
        <item x="0"/>
        <item m="1"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50">
        <item m="1" x="40"/>
        <item x="6"/>
        <item x="7"/>
        <item m="1" x="45"/>
        <item x="12"/>
        <item x="13"/>
        <item x="14"/>
        <item x="15"/>
        <item x="16"/>
        <item x="17"/>
        <item x="18"/>
        <item x="20"/>
        <item x="21"/>
        <item x="22"/>
        <item m="1" x="48"/>
        <item x="25"/>
        <item x="26"/>
        <item x="27"/>
        <item m="1" x="42"/>
        <item x="29"/>
        <item x="30"/>
        <item x="31"/>
        <item x="32"/>
        <item x="33"/>
        <item x="34"/>
        <item h="1" x="38"/>
        <item x="0"/>
        <item x="1"/>
        <item x="2"/>
        <item x="3"/>
        <item m="1" x="41"/>
        <item x="4"/>
        <item x="5"/>
        <item m="1" x="43"/>
        <item x="8"/>
        <item x="9"/>
        <item x="10"/>
        <item x="11"/>
        <item x="19"/>
        <item x="23"/>
        <item x="24"/>
        <item m="1" x="39"/>
        <item m="1" x="49"/>
        <item x="28"/>
        <item m="1" x="46"/>
        <item x="35"/>
        <item x="36"/>
        <item x="37"/>
        <item m="1" x="44"/>
        <item m="1" x="47"/>
      </items>
    </pivotField>
    <pivotField axis="axisRow" compact="0" outline="0" subtotalTop="0" showAll="0" defaultSubtotal="0">
      <items count="55">
        <item m="1" x="51"/>
        <item m="1" x="40"/>
        <item x="30"/>
        <item x="28"/>
        <item m="1" x="49"/>
        <item m="1" x="41"/>
        <item x="29"/>
        <item m="1" x="44"/>
        <item x="34"/>
        <item x="20"/>
        <item x="21"/>
        <item x="22"/>
        <item m="1" x="39"/>
        <item x="16"/>
        <item x="17"/>
        <item x="14"/>
        <item x="15"/>
        <item m="1" x="47"/>
        <item x="13"/>
        <item x="33"/>
        <item x="32"/>
        <item x="31"/>
        <item x="25"/>
        <item m="1" x="42"/>
        <item m="1" x="45"/>
        <item x="38"/>
        <item x="0"/>
        <item x="1"/>
        <item x="2"/>
        <item x="3"/>
        <item m="1" x="50"/>
        <item x="4"/>
        <item x="5"/>
        <item x="6"/>
        <item x="7"/>
        <item m="1" x="54"/>
        <item x="8"/>
        <item x="9"/>
        <item x="10"/>
        <item x="11"/>
        <item x="12"/>
        <item x="18"/>
        <item x="19"/>
        <item x="23"/>
        <item x="24"/>
        <item m="1" x="43"/>
        <item m="1" x="52"/>
        <item x="26"/>
        <item x="27"/>
        <item m="1" x="46"/>
        <item x="35"/>
        <item x="36"/>
        <item x="37"/>
        <item m="1" x="53"/>
        <item m="1" x="48"/>
      </items>
    </pivotField>
    <pivotField compact="0" outline="0" subtotalTop="0" showAll="0" defaultSubtotal="0"/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m="1" x="9"/>
      </items>
    </pivotField>
    <pivotField axis="axisRow" compact="0" outline="0" subtotalTop="0" showAll="0" defaultSubtotal="0">
      <items count="10">
        <item x="0"/>
        <item x="7"/>
        <item x="4"/>
        <item x="5"/>
        <item x="3"/>
        <item x="6"/>
        <item x="2"/>
        <item x="1"/>
        <item x="8"/>
        <item m="1" x="9"/>
      </items>
    </pivotField>
    <pivotField axis="axisRow" compact="0" outline="0" subtotalTop="0" showAll="0" sortType="ascending" defaultSubtotal="0">
      <items count="35">
        <item x="0"/>
        <item m="1" x="31"/>
        <item x="1"/>
        <item m="1" x="27"/>
        <item x="2"/>
        <item m="1" x="34"/>
        <item x="3"/>
        <item x="4"/>
        <item x="5"/>
        <item m="1" x="30"/>
        <item m="1" x="32"/>
        <item x="6"/>
        <item x="7"/>
        <item x="8"/>
        <item x="9"/>
        <item x="10"/>
        <item x="11"/>
        <item x="12"/>
        <item m="1" x="28"/>
        <item x="13"/>
        <item x="14"/>
        <item m="1" x="29"/>
        <item x="15"/>
        <item x="16"/>
        <item x="17"/>
        <item x="18"/>
        <item m="1" x="33"/>
        <item x="19"/>
        <item x="20"/>
        <item x="21"/>
        <item x="22"/>
        <item x="23"/>
        <item x="24"/>
        <item x="25"/>
        <item h="1" x="2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5">
    <field x="26"/>
    <field x="21"/>
    <field x="22"/>
    <field x="24"/>
    <field x="25"/>
  </rowFields>
  <rowItems count="39">
    <i>
      <x/>
      <x v="26"/>
      <x v="26"/>
      <x/>
      <x/>
    </i>
    <i r="1">
      <x v="27"/>
      <x v="27"/>
      <x/>
      <x/>
    </i>
    <i>
      <x v="2"/>
      <x v="28"/>
      <x v="28"/>
      <x/>
      <x/>
    </i>
    <i r="1">
      <x v="29"/>
      <x v="29"/>
      <x/>
      <x/>
    </i>
    <i>
      <x v="4"/>
      <x v="31"/>
      <x v="31"/>
      <x v="1"/>
      <x v="7"/>
    </i>
    <i>
      <x v="6"/>
      <x v="32"/>
      <x v="32"/>
      <x v="1"/>
      <x v="7"/>
    </i>
    <i>
      <x v="7"/>
      <x v="1"/>
      <x v="33"/>
      <x v="1"/>
      <x v="7"/>
    </i>
    <i>
      <x v="8"/>
      <x v="2"/>
      <x v="34"/>
      <x v="1"/>
      <x v="7"/>
    </i>
    <i>
      <x v="11"/>
      <x v="34"/>
      <x v="36"/>
      <x v="2"/>
      <x v="6"/>
    </i>
    <i r="1">
      <x v="35"/>
      <x v="37"/>
      <x v="2"/>
      <x v="6"/>
    </i>
    <i>
      <x v="12"/>
      <x v="36"/>
      <x v="38"/>
      <x v="2"/>
      <x v="6"/>
    </i>
    <i r="1">
      <x v="37"/>
      <x v="39"/>
      <x v="2"/>
      <x v="6"/>
    </i>
    <i>
      <x v="13"/>
      <x v="4"/>
      <x v="40"/>
      <x v="2"/>
      <x v="6"/>
    </i>
    <i r="1">
      <x v="5"/>
      <x v="18"/>
      <x v="2"/>
      <x v="6"/>
    </i>
    <i r="1">
      <x v="6"/>
      <x v="15"/>
      <x v="2"/>
      <x v="6"/>
    </i>
    <i r="1">
      <x v="7"/>
      <x v="16"/>
      <x v="2"/>
      <x v="6"/>
    </i>
    <i>
      <x v="14"/>
      <x v="8"/>
      <x v="13"/>
      <x v="2"/>
      <x v="6"/>
    </i>
    <i r="1">
      <x v="9"/>
      <x v="14"/>
      <x v="2"/>
      <x v="6"/>
    </i>
    <i r="1">
      <x v="10"/>
      <x v="41"/>
      <x v="2"/>
      <x v="6"/>
    </i>
    <i r="1">
      <x v="38"/>
      <x v="42"/>
      <x v="2"/>
      <x v="6"/>
    </i>
    <i>
      <x v="15"/>
      <x v="11"/>
      <x v="9"/>
      <x v="2"/>
      <x v="6"/>
    </i>
    <i>
      <x v="16"/>
      <x v="12"/>
      <x v="10"/>
      <x v="2"/>
      <x v="6"/>
    </i>
    <i r="1">
      <x v="13"/>
      <x v="11"/>
      <x v="2"/>
      <x v="6"/>
    </i>
    <i>
      <x v="17"/>
      <x v="39"/>
      <x v="43"/>
      <x v="2"/>
      <x v="6"/>
    </i>
    <i>
      <x v="19"/>
      <x v="40"/>
      <x v="44"/>
      <x v="3"/>
      <x v="4"/>
    </i>
    <i>
      <x v="20"/>
      <x v="15"/>
      <x v="22"/>
      <x v="3"/>
      <x v="4"/>
    </i>
    <i>
      <x v="22"/>
      <x v="16"/>
      <x v="47"/>
      <x v="4"/>
      <x v="2"/>
    </i>
    <i r="1">
      <x v="17"/>
      <x v="48"/>
      <x v="4"/>
      <x v="2"/>
    </i>
    <i>
      <x v="23"/>
      <x v="43"/>
      <x v="3"/>
      <x v="4"/>
      <x v="2"/>
    </i>
    <i>
      <x v="24"/>
      <x v="19"/>
      <x v="6"/>
      <x v="4"/>
      <x v="2"/>
    </i>
    <i>
      <x v="25"/>
      <x v="20"/>
      <x v="2"/>
      <x v="5"/>
      <x v="3"/>
    </i>
    <i>
      <x v="27"/>
      <x v="21"/>
      <x v="21"/>
      <x v="6"/>
      <x v="5"/>
    </i>
    <i>
      <x v="28"/>
      <x v="22"/>
      <x v="20"/>
      <x v="6"/>
      <x v="5"/>
    </i>
    <i>
      <x v="29"/>
      <x v="23"/>
      <x v="19"/>
      <x v="6"/>
      <x v="5"/>
    </i>
    <i>
      <x v="30"/>
      <x v="24"/>
      <x v="8"/>
      <x v="6"/>
      <x v="5"/>
    </i>
    <i>
      <x v="31"/>
      <x v="45"/>
      <x v="50"/>
      <x v="7"/>
      <x v="1"/>
    </i>
    <i>
      <x v="32"/>
      <x v="46"/>
      <x v="51"/>
      <x v="7"/>
      <x v="1"/>
    </i>
    <i>
      <x v="33"/>
      <x v="47"/>
      <x v="52"/>
      <x v="7"/>
      <x v="1"/>
    </i>
    <i t="grand">
      <x/>
    </i>
  </rowItems>
  <colItems count="1">
    <i/>
  </colItems>
  <pageFields count="2">
    <pageField fld="6" item="1" hier="-1"/>
    <pageField fld="7" item="2" hier="-1"/>
  </pageFields>
  <pivotTableStyleInfo name="PivotStyleDark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name="PivotTable3" cacheId="124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A4:J43" firstHeaderRow="1" firstDataRow="1" firstDataCol="9" rowPageCount="2" colPageCount="1"/>
  <pivotFields count="68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axis="axisPage" compact="0" numFmtId="14" outline="0" subtotalTop="0" showAll="0" defaultSubtotal="0">
      <items count="3">
        <item m="1" x="1"/>
        <item x="0"/>
        <item m="1" x="2"/>
      </items>
    </pivotField>
    <pivotField axis="axisPage" compact="0" numFmtId="14" outline="0" subtotalTop="0" showAll="0" defaultSubtotal="0">
      <items count="4">
        <item m="1" x="3"/>
        <item m="1" x="2"/>
        <item x="0"/>
        <item m="1"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 defaultSubtotal="0">
      <items count="50">
        <item x="0"/>
        <item x="1"/>
        <item m="1" x="44"/>
        <item x="2"/>
        <item x="3"/>
        <item m="1" x="41"/>
        <item x="4"/>
        <item m="1" x="40"/>
        <item x="5"/>
        <item x="6"/>
        <item x="7"/>
        <item m="1" x="45"/>
        <item h="1" m="1" x="47"/>
        <item m="1" x="43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0"/>
        <item x="21"/>
        <item x="22"/>
        <item x="23"/>
        <item m="1" x="48"/>
        <item x="24"/>
        <item x="25"/>
        <item m="1" x="39"/>
        <item m="1" x="49"/>
        <item x="26"/>
        <item x="27"/>
        <item m="1" x="42"/>
        <item x="28"/>
        <item x="29"/>
        <item x="30"/>
        <item m="1" x="46"/>
        <item x="31"/>
        <item x="32"/>
        <item x="33"/>
        <item x="34"/>
        <item x="35"/>
        <item x="36"/>
        <item x="37"/>
        <item h="1" x="3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9">
        <item x="2"/>
        <item x="8"/>
        <item x="0"/>
        <item x="1"/>
        <item x="3"/>
        <item x="4"/>
        <item x="5"/>
        <item x="6"/>
        <item x="7"/>
      </items>
    </pivotField>
    <pivotField axis="axisRow" compact="0" outline="0" subtotalTop="0" showAll="0" defaultSubtotal="0">
      <items count="9">
        <item x="0"/>
        <item x="8"/>
        <item x="1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34">
        <item x="0"/>
        <item x="10"/>
        <item m="1" x="22"/>
        <item x="8"/>
        <item m="1" x="26"/>
        <item m="1" x="25"/>
        <item m="1" x="13"/>
        <item m="1" x="14"/>
        <item m="1" x="32"/>
        <item m="1" x="15"/>
        <item x="3"/>
        <item x="9"/>
        <item x="11"/>
        <item x="2"/>
        <item m="1" x="27"/>
        <item m="1" x="18"/>
        <item m="1" x="31"/>
        <item x="12"/>
        <item m="1" x="21"/>
        <item m="1" x="24"/>
        <item x="1"/>
        <item x="6"/>
        <item x="7"/>
        <item m="1" x="20"/>
        <item m="1" x="33"/>
        <item m="1" x="17"/>
        <item m="1" x="28"/>
        <item m="1" x="30"/>
        <item m="1" x="23"/>
        <item x="4"/>
        <item x="5"/>
        <item m="1" x="16"/>
        <item m="1" x="19"/>
        <item m="1" x="29"/>
      </items>
    </pivotField>
    <pivotField axis="axisRow" compact="0" outline="0" subtotalTop="0" showAll="0" defaultSubtotal="0">
      <items count="31">
        <item x="0"/>
        <item m="1" x="23"/>
        <item m="1" x="25"/>
        <item m="1" x="26"/>
        <item x="6"/>
        <item m="1" x="16"/>
        <item x="3"/>
        <item x="2"/>
        <item x="4"/>
        <item x="10"/>
        <item m="1" x="14"/>
        <item m="1" x="21"/>
        <item m="1" x="15"/>
        <item x="8"/>
        <item x="11"/>
        <item m="1" x="27"/>
        <item m="1" x="13"/>
        <item x="12"/>
        <item m="1" x="20"/>
        <item m="1" x="30"/>
        <item x="1"/>
        <item m="1" x="18"/>
        <item x="5"/>
        <item m="1" x="17"/>
        <item m="1" x="28"/>
        <item m="1" x="19"/>
        <item m="1" x="22"/>
        <item m="1" x="24"/>
        <item x="7"/>
        <item x="9"/>
        <item m="1" x="29"/>
      </items>
    </pivotField>
    <pivotField axis="axisRow" compact="0" outline="0" subtotalTop="0" showAll="0" defaultSubtotal="0">
      <items count="32">
        <item x="0"/>
        <item x="10"/>
        <item m="1" x="20"/>
        <item x="8"/>
        <item m="1" x="24"/>
        <item m="1" x="23"/>
        <item m="1" x="13"/>
        <item m="1" x="14"/>
        <item m="1" x="30"/>
        <item m="1" x="15"/>
        <item x="3"/>
        <item x="9"/>
        <item x="11"/>
        <item x="2"/>
        <item m="1" x="25"/>
        <item m="1" x="17"/>
        <item m="1" x="29"/>
        <item x="12"/>
        <item m="1" x="19"/>
        <item m="1" x="22"/>
        <item x="1"/>
        <item x="6"/>
        <item x="7"/>
        <item m="1" x="18"/>
        <item m="1" x="31"/>
        <item m="1" x="16"/>
        <item m="1" x="26"/>
        <item m="1" x="28"/>
        <item m="1" x="21"/>
        <item x="4"/>
        <item x="5"/>
        <item m="1" x="27"/>
      </items>
    </pivotField>
    <pivotField axis="axisRow" compact="0" outline="0" subtotalTop="0" showAll="0" defaultSubtotal="0">
      <items count="31">
        <item x="0"/>
        <item m="1" x="23"/>
        <item m="1" x="25"/>
        <item m="1" x="26"/>
        <item x="6"/>
        <item m="1" x="16"/>
        <item x="3"/>
        <item x="2"/>
        <item x="4"/>
        <item x="10"/>
        <item m="1" x="14"/>
        <item m="1" x="21"/>
        <item m="1" x="15"/>
        <item x="8"/>
        <item x="11"/>
        <item m="1" x="27"/>
        <item m="1" x="13"/>
        <item x="12"/>
        <item m="1" x="20"/>
        <item m="1" x="30"/>
        <item x="1"/>
        <item m="1" x="18"/>
        <item x="5"/>
        <item m="1" x="17"/>
        <item m="1" x="28"/>
        <item m="1" x="19"/>
        <item m="1" x="22"/>
        <item m="1" x="24"/>
        <item x="7"/>
        <item x="9"/>
        <item m="1" x="29"/>
      </items>
    </pivotField>
    <pivotField axis="axisRow" compact="0" outline="0" subtotalTop="0" showAll="0" defaultSubtotal="0">
      <items count="32">
        <item x="2"/>
        <item x="16"/>
        <item x="14"/>
        <item m="1" x="28"/>
        <item m="1" x="27"/>
        <item m="1" x="19"/>
        <item x="15"/>
        <item x="17"/>
        <item m="1" x="23"/>
        <item m="1" x="20"/>
        <item x="18"/>
        <item x="0"/>
        <item x="1"/>
        <item x="3"/>
        <item x="4"/>
        <item m="1" x="31"/>
        <item m="1" x="29"/>
        <item m="1" x="26"/>
        <item x="5"/>
        <item x="6"/>
        <item x="11"/>
        <item x="12"/>
        <item x="13"/>
        <item m="1" x="22"/>
        <item m="1" x="21"/>
        <item m="1" x="30"/>
        <item m="1" x="25"/>
        <item x="7"/>
        <item x="8"/>
        <item x="9"/>
        <item x="10"/>
        <item m="1" x="24"/>
      </items>
    </pivotField>
    <pivotField axis="axisRow" compact="0" outline="0" subtotalTop="0" showAll="0" defaultSubtotal="0">
      <items count="32">
        <item x="0"/>
        <item m="1" x="24"/>
        <item x="9"/>
        <item m="1" x="22"/>
        <item x="7"/>
        <item x="14"/>
        <item x="12"/>
        <item x="15"/>
        <item m="1" x="20"/>
        <item x="19"/>
        <item x="1"/>
        <item m="1" x="21"/>
        <item m="1" x="31"/>
        <item x="3"/>
        <item x="4"/>
        <item m="1" x="28"/>
        <item x="8"/>
        <item m="1" x="23"/>
        <item x="11"/>
        <item m="1" x="25"/>
        <item m="1" x="26"/>
        <item m="1" x="30"/>
        <item x="16"/>
        <item x="17"/>
        <item x="18"/>
        <item m="1" x="27"/>
        <item x="2"/>
        <item x="5"/>
        <item x="6"/>
        <item x="10"/>
        <item x="13"/>
        <item m="1" x="29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9">
    <field x="21"/>
    <field x="29"/>
    <field x="30"/>
    <field x="31"/>
    <field x="32"/>
    <field x="33"/>
    <field x="34"/>
    <field x="35"/>
    <field x="36"/>
  </rowFields>
  <rowItems count="39">
    <i>
      <x/>
      <x v="2"/>
      <x/>
      <x/>
      <x/>
      <x/>
      <x/>
      <x v="11"/>
      <x/>
    </i>
    <i>
      <x v="1"/>
      <x v="3"/>
      <x/>
      <x/>
      <x/>
      <x/>
      <x/>
      <x v="12"/>
      <x/>
    </i>
    <i>
      <x v="3"/>
      <x/>
      <x v="2"/>
      <x/>
      <x/>
      <x/>
      <x/>
      <x/>
      <x v="10"/>
    </i>
    <i>
      <x v="4"/>
      <x/>
      <x v="3"/>
      <x/>
      <x/>
      <x/>
      <x/>
      <x/>
      <x v="26"/>
    </i>
    <i>
      <x v="6"/>
      <x v="4"/>
      <x/>
      <x/>
      <x/>
      <x/>
      <x/>
      <x v="13"/>
      <x/>
    </i>
    <i>
      <x v="8"/>
      <x v="5"/>
      <x/>
      <x/>
      <x/>
      <x/>
      <x/>
      <x v="14"/>
      <x/>
    </i>
    <i>
      <x v="9"/>
      <x/>
      <x/>
      <x/>
      <x/>
      <x/>
      <x/>
      <x/>
      <x/>
    </i>
    <i>
      <x v="10"/>
      <x/>
      <x/>
      <x/>
      <x/>
      <x/>
      <x/>
      <x/>
      <x/>
    </i>
    <i>
      <x v="14"/>
      <x/>
      <x/>
      <x v="20"/>
      <x/>
      <x v="20"/>
      <x/>
      <x v="18"/>
      <x/>
    </i>
    <i>
      <x v="15"/>
      <x v="6"/>
      <x/>
      <x/>
      <x/>
      <x/>
      <x/>
      <x v="19"/>
      <x/>
    </i>
    <i>
      <x v="16"/>
      <x/>
      <x/>
      <x/>
      <x v="20"/>
      <x/>
      <x v="20"/>
      <x/>
      <x v="13"/>
    </i>
    <i>
      <x v="17"/>
      <x/>
      <x v="4"/>
      <x/>
      <x/>
      <x/>
      <x/>
      <x/>
      <x v="14"/>
    </i>
    <i>
      <x v="18"/>
      <x/>
      <x/>
      <x v="13"/>
      <x/>
      <x v="13"/>
      <x/>
      <x v="27"/>
      <x/>
    </i>
    <i>
      <x v="19"/>
      <x/>
      <x/>
      <x v="10"/>
      <x/>
      <x v="10"/>
      <x/>
      <x v="28"/>
      <x/>
    </i>
    <i>
      <x v="20"/>
      <x/>
      <x/>
      <x v="29"/>
      <x/>
      <x v="29"/>
      <x/>
      <x v="29"/>
      <x/>
    </i>
    <i>
      <x v="21"/>
      <x/>
      <x/>
      <x v="30"/>
      <x/>
      <x v="30"/>
      <x/>
      <x v="30"/>
      <x/>
    </i>
    <i>
      <x v="22"/>
      <x/>
      <x/>
      <x/>
      <x v="22"/>
      <x/>
      <x v="22"/>
      <x/>
      <x v="16"/>
    </i>
    <i>
      <x v="23"/>
      <x/>
      <x/>
      <x/>
      <x v="7"/>
      <x/>
      <x v="7"/>
      <x/>
      <x v="27"/>
    </i>
    <i>
      <x v="24"/>
      <x/>
      <x/>
      <x/>
      <x v="6"/>
      <x/>
      <x v="6"/>
      <x/>
      <x v="28"/>
    </i>
    <i>
      <x v="25"/>
      <x/>
      <x/>
      <x/>
      <x v="8"/>
      <x/>
      <x v="8"/>
      <x/>
      <x v="4"/>
    </i>
    <i>
      <x v="26"/>
      <x/>
      <x/>
      <x/>
      <x v="4"/>
      <x/>
      <x v="4"/>
      <x/>
      <x v="2"/>
    </i>
    <i>
      <x v="27"/>
      <x/>
      <x/>
      <x/>
      <x v="28"/>
      <x/>
      <x v="28"/>
      <x/>
      <x v="29"/>
    </i>
    <i>
      <x v="28"/>
      <x/>
      <x/>
      <x v="21"/>
      <x/>
      <x v="21"/>
      <x/>
      <x v="20"/>
      <x/>
    </i>
    <i>
      <x v="29"/>
      <x/>
      <x v="5"/>
      <x/>
      <x/>
      <x/>
      <x/>
      <x/>
      <x v="18"/>
    </i>
    <i>
      <x v="31"/>
      <x v="7"/>
      <x/>
      <x/>
      <x/>
      <x/>
      <x/>
      <x v="21"/>
      <x/>
    </i>
    <i>
      <x v="32"/>
      <x v="8"/>
      <x/>
      <x v="22"/>
      <x/>
      <x v="22"/>
      <x/>
      <x v="22"/>
      <x/>
    </i>
    <i>
      <x v="35"/>
      <x/>
      <x/>
      <x v="3"/>
      <x/>
      <x v="3"/>
      <x/>
      <x v="2"/>
      <x/>
    </i>
    <i>
      <x v="36"/>
      <x/>
      <x/>
      <x v="11"/>
      <x/>
      <x v="11"/>
      <x/>
      <x v="6"/>
      <x/>
    </i>
    <i>
      <x v="38"/>
      <x/>
      <x/>
      <x v="1"/>
      <x/>
      <x v="1"/>
      <x/>
      <x v="1"/>
      <x/>
    </i>
    <i>
      <x v="39"/>
      <x/>
      <x/>
      <x/>
      <x v="13"/>
      <x/>
      <x v="13"/>
      <x/>
      <x v="6"/>
    </i>
    <i>
      <x v="40"/>
      <x/>
      <x/>
      <x v="12"/>
      <x/>
      <x v="12"/>
      <x/>
      <x v="7"/>
      <x/>
    </i>
    <i>
      <x v="42"/>
      <x/>
      <x/>
      <x/>
      <x v="29"/>
      <x/>
      <x v="29"/>
      <x/>
      <x v="30"/>
    </i>
    <i>
      <x v="43"/>
      <x/>
      <x/>
      <x/>
      <x v="9"/>
      <x/>
      <x v="9"/>
      <x/>
      <x v="5"/>
    </i>
    <i>
      <x v="44"/>
      <x/>
      <x/>
      <x/>
      <x v="14"/>
      <x/>
      <x v="14"/>
      <x/>
      <x v="7"/>
    </i>
    <i>
      <x v="45"/>
      <x/>
      <x/>
      <x/>
      <x/>
      <x/>
      <x/>
      <x/>
      <x/>
    </i>
    <i>
      <x v="46"/>
      <x/>
      <x v="6"/>
      <x/>
      <x/>
      <x/>
      <x/>
      <x/>
      <x v="22"/>
    </i>
    <i>
      <x v="47"/>
      <x/>
      <x v="7"/>
      <x/>
      <x/>
      <x/>
      <x/>
      <x/>
      <x v="23"/>
    </i>
    <i>
      <x v="48"/>
      <x/>
      <x v="8"/>
      <x/>
      <x/>
      <x/>
      <x/>
      <x/>
      <x v="24"/>
    </i>
    <i t="grand">
      <x/>
    </i>
  </rowItems>
  <colItems count="1">
    <i/>
  </colItems>
  <pageFields count="2">
    <pageField fld="6" item="1" hier="-1"/>
    <pageField fld="7" item="2" hier="-1"/>
  </pageFields>
  <dataFields count="1">
    <dataField name="Sum of ns1:SumaKwotOperacji" fld="51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name="PivotTable1" cacheId="124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compact="0" compactData="0" multipleFieldFilters="0">
  <location ref="A3:C12" firstHeaderRow="1" firstDataRow="1" firstDataCol="3" rowPageCount="1" colPageCount="1"/>
  <pivotFields count="68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 defaultSubtotal="0">
      <items count="50">
        <item x="0"/>
        <item x="1"/>
        <item m="1" x="44"/>
        <item x="2"/>
        <item x="3"/>
        <item m="1" x="41"/>
        <item x="4"/>
        <item m="1" x="40"/>
        <item x="5"/>
        <item x="6"/>
        <item x="7"/>
        <item m="1" x="45"/>
        <item m="1" x="47"/>
        <item m="1" x="43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0"/>
        <item x="21"/>
        <item x="22"/>
        <item x="23"/>
        <item m="1" x="48"/>
        <item x="24"/>
        <item x="25"/>
        <item m="1" x="39"/>
        <item m="1" x="49"/>
        <item x="26"/>
        <item x="27"/>
        <item m="1" x="42"/>
        <item x="28"/>
        <item x="29"/>
        <item x="30"/>
        <item m="1" x="46"/>
        <item x="31"/>
        <item x="32"/>
        <item x="33"/>
        <item x="34"/>
        <item x="35"/>
        <item x="36"/>
        <item x="37"/>
        <item x="38"/>
      </items>
    </pivotField>
    <pivotField compact="0" outline="0" subtotalTop="0" showAll="0" defaultSubtotal="0"/>
    <pivotField axis="axisPage" compact="0" outline="0" subtotalTop="0" showAll="0" defaultSubtotal="0">
      <items count="3"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2">
        <item x="2"/>
        <item x="16"/>
        <item m="1" x="22"/>
        <item x="14"/>
        <item m="1" x="28"/>
        <item x="11"/>
        <item m="1" x="26"/>
        <item x="3"/>
        <item x="6"/>
        <item m="1" x="27"/>
        <item m="1" x="19"/>
        <item x="15"/>
        <item m="1" x="30"/>
        <item x="1"/>
        <item x="17"/>
        <item x="5"/>
        <item m="1" x="21"/>
        <item m="1" x="23"/>
        <item m="1" x="29"/>
        <item x="12"/>
        <item m="1" x="20"/>
        <item m="1" x="31"/>
        <item x="13"/>
        <item x="0"/>
        <item x="4"/>
        <item x="18"/>
        <item m="1" x="25"/>
        <item x="7"/>
        <item x="8"/>
        <item x="9"/>
        <item x="10"/>
        <item m="1" x="24"/>
      </items>
    </pivotField>
    <pivotField axis="axisRow" compact="0" outline="0" subtotalTop="0" showAll="0" defaultSubtotal="0">
      <items count="32">
        <item x="0"/>
        <item m="1" x="28"/>
        <item m="1" x="24"/>
        <item m="1" x="30"/>
        <item m="1" x="31"/>
        <item x="3"/>
        <item x="9"/>
        <item x="4"/>
        <item m="1" x="22"/>
        <item m="1" x="23"/>
        <item m="1" x="21"/>
        <item x="8"/>
        <item x="7"/>
        <item x="14"/>
        <item x="12"/>
        <item m="1" x="25"/>
        <item x="15"/>
        <item x="11"/>
        <item m="1" x="20"/>
        <item x="1"/>
        <item m="1" x="26"/>
        <item x="18"/>
        <item x="16"/>
        <item x="17"/>
        <item x="19"/>
        <item m="1" x="27"/>
        <item x="2"/>
        <item x="5"/>
        <item x="6"/>
        <item x="10"/>
        <item x="13"/>
        <item m="1" x="29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3">
    <field x="21"/>
    <field x="35"/>
    <field x="36"/>
  </rowFields>
  <rowItems count="9">
    <i>
      <x v="35"/>
      <x v="3"/>
      <x/>
    </i>
    <i>
      <x v="36"/>
      <x v="11"/>
      <x/>
    </i>
    <i>
      <x v="38"/>
      <x v="1"/>
      <x/>
    </i>
    <i>
      <x v="39"/>
      <x/>
      <x v="14"/>
    </i>
    <i>
      <x v="40"/>
      <x v="14"/>
      <x/>
    </i>
    <i>
      <x v="42"/>
      <x/>
      <x v="30"/>
    </i>
    <i>
      <x v="43"/>
      <x/>
      <x v="13"/>
    </i>
    <i>
      <x v="44"/>
      <x/>
      <x v="16"/>
    </i>
    <i>
      <x v="45"/>
      <x/>
      <x/>
    </i>
  </rowItems>
  <colItems count="1">
    <i/>
  </colItems>
  <pageFields count="1">
    <pageField fld="23" item="1" hier="-1"/>
  </pageFields>
  <pivotTableStyleInfo name="PivotStyleMedium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4.xml><?xml version="1.0" encoding="utf-8"?>
<pivotTableDefinition xmlns="http://schemas.openxmlformats.org/spreadsheetml/2006/main" name="PivotTable2" cacheId="124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compact="0" compactData="0" multipleFieldFilters="0">
  <location ref="A3:C32" firstHeaderRow="1" firstDataRow="1" firstDataCol="3" rowPageCount="1" colPageCount="1"/>
  <pivotFields count="68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compact="0" numFmtId="14" outline="0" subtotalTop="0" showAll="0" defaultSubtotal="0"/>
    <pivotField compact="0" numFmtId="1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ascending" defaultSubtotal="0">
      <items count="50">
        <item x="0"/>
        <item x="1"/>
        <item m="1" x="44"/>
        <item x="2"/>
        <item x="3"/>
        <item m="1" x="41"/>
        <item x="4"/>
        <item m="1" x="40"/>
        <item x="5"/>
        <item x="6"/>
        <item x="7"/>
        <item m="1" x="45"/>
        <item m="1" x="47"/>
        <item m="1" x="43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0"/>
        <item x="21"/>
        <item x="22"/>
        <item x="23"/>
        <item m="1" x="48"/>
        <item x="24"/>
        <item x="25"/>
        <item m="1" x="39"/>
        <item m="1" x="49"/>
        <item x="26"/>
        <item x="27"/>
        <item m="1" x="42"/>
        <item x="28"/>
        <item x="29"/>
        <item x="30"/>
        <item m="1" x="46"/>
        <item x="31"/>
        <item x="32"/>
        <item x="33"/>
        <item x="34"/>
        <item x="35"/>
        <item x="36"/>
        <item x="37"/>
        <item x="38"/>
      </items>
    </pivotField>
    <pivotField compact="0" outline="0" subtotalTop="0" showAll="0" defaultSubtotal="0"/>
    <pivotField axis="axisPage" compact="0" outline="0" subtotalTop="0" showAll="0" defaultSubtotal="0">
      <items count="3"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32">
        <item x="2"/>
        <item x="16"/>
        <item x="14"/>
        <item m="1" x="28"/>
        <item m="1" x="27"/>
        <item m="1" x="19"/>
        <item x="15"/>
        <item x="17"/>
        <item m="1" x="23"/>
        <item m="1" x="20"/>
        <item x="18"/>
        <item x="0"/>
        <item x="1"/>
        <item x="3"/>
        <item x="4"/>
        <item m="1" x="31"/>
        <item m="1" x="29"/>
        <item m="1" x="26"/>
        <item x="5"/>
        <item x="6"/>
        <item x="11"/>
        <item x="12"/>
        <item x="13"/>
        <item m="1" x="22"/>
        <item m="1" x="21"/>
        <item m="1" x="30"/>
        <item m="1" x="25"/>
        <item x="7"/>
        <item x="8"/>
        <item x="9"/>
        <item x="10"/>
        <item m="1" x="24"/>
      </items>
    </pivotField>
    <pivotField axis="axisRow" compact="0" outline="0" subtotalTop="0" showAll="0" defaultSubtotal="0">
      <items count="32">
        <item x="0"/>
        <item m="1" x="24"/>
        <item x="9"/>
        <item m="1" x="22"/>
        <item x="7"/>
        <item x="14"/>
        <item x="12"/>
        <item x="15"/>
        <item m="1" x="20"/>
        <item x="19"/>
        <item x="1"/>
        <item m="1" x="21"/>
        <item m="1" x="31"/>
        <item x="3"/>
        <item x="4"/>
        <item m="1" x="28"/>
        <item x="8"/>
        <item m="1" x="23"/>
        <item x="11"/>
        <item m="1" x="25"/>
        <item m="1" x="26"/>
        <item m="1" x="30"/>
        <item x="16"/>
        <item x="17"/>
        <item x="18"/>
        <item m="1" x="27"/>
        <item x="2"/>
        <item x="5"/>
        <item x="6"/>
        <item x="10"/>
        <item x="13"/>
        <item m="1" x="29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3">
    <field x="21"/>
    <field x="35"/>
    <field x="36"/>
  </rowFields>
  <rowItems count="29">
    <i>
      <x/>
      <x v="11"/>
      <x/>
    </i>
    <i>
      <x v="1"/>
      <x v="12"/>
      <x/>
    </i>
    <i>
      <x v="3"/>
      <x/>
      <x v="10"/>
    </i>
    <i>
      <x v="4"/>
      <x/>
      <x v="26"/>
    </i>
    <i>
      <x v="6"/>
      <x v="13"/>
      <x/>
    </i>
    <i>
      <x v="8"/>
      <x v="14"/>
      <x/>
    </i>
    <i>
      <x v="9"/>
      <x/>
      <x/>
    </i>
    <i>
      <x v="10"/>
      <x/>
      <x/>
    </i>
    <i>
      <x v="14"/>
      <x v="18"/>
      <x/>
    </i>
    <i>
      <x v="15"/>
      <x v="19"/>
      <x/>
    </i>
    <i>
      <x v="16"/>
      <x/>
      <x v="13"/>
    </i>
    <i>
      <x v="17"/>
      <x/>
      <x v="14"/>
    </i>
    <i>
      <x v="18"/>
      <x v="27"/>
      <x/>
    </i>
    <i>
      <x v="19"/>
      <x v="28"/>
      <x/>
    </i>
    <i>
      <x v="20"/>
      <x v="29"/>
      <x/>
    </i>
    <i>
      <x v="21"/>
      <x v="30"/>
      <x/>
    </i>
    <i>
      <x v="22"/>
      <x/>
      <x v="16"/>
    </i>
    <i>
      <x v="23"/>
      <x/>
      <x v="27"/>
    </i>
    <i>
      <x v="24"/>
      <x/>
      <x v="28"/>
    </i>
    <i>
      <x v="25"/>
      <x/>
      <x v="4"/>
    </i>
    <i>
      <x v="26"/>
      <x/>
      <x v="2"/>
    </i>
    <i>
      <x v="27"/>
      <x/>
      <x v="29"/>
    </i>
    <i>
      <x v="28"/>
      <x v="20"/>
      <x/>
    </i>
    <i>
      <x v="29"/>
      <x/>
      <x v="18"/>
    </i>
    <i>
      <x v="31"/>
      <x v="21"/>
      <x/>
    </i>
    <i>
      <x v="32"/>
      <x v="22"/>
      <x/>
    </i>
    <i>
      <x v="46"/>
      <x/>
      <x v="22"/>
    </i>
    <i>
      <x v="47"/>
      <x/>
      <x v="23"/>
    </i>
    <i>
      <x v="48"/>
      <x/>
      <x v="24"/>
    </i>
  </rowItems>
  <colItems count="1">
    <i/>
  </colItems>
  <pageFields count="1">
    <pageField fld="23" item="0" hier="-1"/>
  </page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Table1" displayName="Table1" ref="A1:BP89" tableType="xml" totalsRowShown="0" connectionId="1">
  <autoFilter ref="A1:BP89"/>
  <tableColumns count="68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NrDomu" name="ns2:NrDomu">
      <xmlColumnPr mapId="1" xpath="/ns1:JPK/ns1:Podmiot1/ns1:AdresPodmiotu/ns2:NrDomu" xmlDataType="string"/>
    </tableColumn>
    <tableColumn id="18" uniqueName="ns2:Miejscowosc" name="ns2:Miejscowosc">
      <xmlColumnPr mapId="1" xpath="/ns1:JPK/ns1:Podmiot1/ns1:AdresPodmiotu/ns2:Miejscowosc" xmlDataType="string"/>
    </tableColumn>
    <tableColumn id="19" uniqueName="ns2:KodPocztowy" name="ns2:KodPocztowy">
      <xmlColumnPr mapId="1" xpath="/ns1:JPK/ns1:Podmiot1/ns1:AdresPodmiotu/ns2:KodPocztowy" xmlDataType="string"/>
    </tableColumn>
    <tableColumn id="20" uniqueName="ns2:Poczta" name="ns2:Poczta">
      <xmlColumnPr mapId="1" xpath="/ns1:JPK/ns1:Podmiot1/ns1:AdresPodmiotu/ns2:Poczta" xmlDataType="string"/>
    </tableColumn>
    <tableColumn id="21" uniqueName="typ" name="typ">
      <xmlColumnPr mapId="1" xpath="/ns1:JPK/ns1:ZOiS/@typ" xmlDataType="string"/>
    </tableColumn>
    <tableColumn id="22" uniqueName="ns1:KodKonta" name="ns1:KodKonta">
      <xmlColumnPr mapId="1" xpath="/ns1:JPK/ns1:ZOiS/ns1:KodKonta" xmlDataType="string"/>
    </tableColumn>
    <tableColumn id="23" uniqueName="ns1:OpisKonta" name="ns1:OpisKonta">
      <xmlColumnPr mapId="1" xpath="/ns1:JPK/ns1:ZOiS/ns1:OpisKonta" xmlDataType="string"/>
    </tableColumn>
    <tableColumn id="24" uniqueName="ns1:TypKonta" name="ns1:TypKonta">
      <xmlColumnPr mapId="1" xpath="/ns1:JPK/ns1:ZOiS/ns1:TypKonta" xmlDataType="string"/>
    </tableColumn>
    <tableColumn id="25" uniqueName="ns1:KodZespolu" name="ns1:KodZespolu">
      <xmlColumnPr mapId="1" xpath="/ns1:JPK/ns1:ZOiS/ns1:KodZespolu" xmlDataType="integer"/>
    </tableColumn>
    <tableColumn id="26" uniqueName="ns1:OpisZespolu" name="ns1:OpisZespolu">
      <xmlColumnPr mapId="1" xpath="/ns1:JPK/ns1:ZOiS/ns1:OpisZespolu" xmlDataType="string"/>
    </tableColumn>
    <tableColumn id="27" uniqueName="ns1:KodKategorii" name="ns1:KodKategorii">
      <xmlColumnPr mapId="1" xpath="/ns1:JPK/ns1:ZOiS/ns1:KodKategorii" xmlDataType="integer"/>
    </tableColumn>
    <tableColumn id="28" uniqueName="ns1:OpisKategorii" name="ns1:OpisKategorii">
      <xmlColumnPr mapId="1" xpath="/ns1:JPK/ns1:ZOiS/ns1:OpisKategorii" xmlDataType="string"/>
    </tableColumn>
    <tableColumn id="29" uniqueName="ns1:OpisPodkategorii" name="ns1:OpisPodkategorii">
      <xmlColumnPr mapId="1" xpath="/ns1:JPK/ns1:ZOiS/ns1:OpisPodkategorii" xmlDataType="string"/>
    </tableColumn>
    <tableColumn id="30" uniqueName="ns1:BilansOtwarciaWinien" name="ns1:BilansOtwarciaWinien">
      <xmlColumnPr mapId="1" xpath="/ns1:JPK/ns1:ZOiS/ns1:BilansOtwarciaWinien" xmlDataType="integer"/>
    </tableColumn>
    <tableColumn id="31" uniqueName="ns1:BilansOtwarciaMa" name="ns1:BilansOtwarciaMa">
      <xmlColumnPr mapId="1" xpath="/ns1:JPK/ns1:ZOiS/ns1:BilansOtwarciaMa" xmlDataType="integer"/>
    </tableColumn>
    <tableColumn id="32" uniqueName="ns1:ObrotyWinien" name="ns1:ObrotyWinien">
      <xmlColumnPr mapId="1" xpath="/ns1:JPK/ns1:ZOiS/ns1:ObrotyWinien" xmlDataType="double"/>
    </tableColumn>
    <tableColumn id="33" uniqueName="ns1:ObrotyMa" name="ns1:ObrotyMa">
      <xmlColumnPr mapId="1" xpath="/ns1:JPK/ns1:ZOiS/ns1:ObrotyMa" xmlDataType="double"/>
    </tableColumn>
    <tableColumn id="34" uniqueName="ns1:ObrotyWinienNarast" name="ns1:ObrotyWinienNarast">
      <xmlColumnPr mapId="1" xpath="/ns1:JPK/ns1:ZOiS/ns1:ObrotyWinienNarast" xmlDataType="double"/>
    </tableColumn>
    <tableColumn id="35" uniqueName="ns1:ObrotyMaNarast" name="ns1:ObrotyMaNarast">
      <xmlColumnPr mapId="1" xpath="/ns1:JPK/ns1:ZOiS/ns1:ObrotyMaNarast" xmlDataType="double"/>
    </tableColumn>
    <tableColumn id="36" uniqueName="ns1:SaldoWinien" name="ns1:SaldoWinien">
      <xmlColumnPr mapId="1" xpath="/ns1:JPK/ns1:ZOiS/ns1:SaldoWinien" xmlDataType="double"/>
    </tableColumn>
    <tableColumn id="37" uniqueName="ns1:SaldoMa" name="ns1:SaldoMa">
      <xmlColumnPr mapId="1" xpath="/ns1:JPK/ns1:ZOiS/ns1:SaldoMa" xmlDataType="double"/>
    </tableColumn>
    <tableColumn id="38" uniqueName="ns1:KodPodkategorii" name="ns1:KodPodkategorii">
      <xmlColumnPr mapId="1" xpath="/ns1:JPK/ns1:ZOiS/ns1:KodPodkategorii" xmlDataType="string"/>
    </tableColumn>
    <tableColumn id="39" uniqueName="typ" name="typ2">
      <xmlColumnPr mapId="1" xpath="/ns1:JPK/ns1:Dziennik/@typ" xmlDataType="string"/>
    </tableColumn>
    <tableColumn id="40" uniqueName="ns1:LpZapisuDziennika" name="ns1:LpZapisuDziennika">
      <xmlColumnPr mapId="1" xpath="/ns1:JPK/ns1:Dziennik/ns1:LpZapisuDziennika" xmlDataType="integer"/>
    </tableColumn>
    <tableColumn id="41" uniqueName="ns1:NrZapisuDziennika" name="ns1:NrZapisuDziennika">
      <xmlColumnPr mapId="1" xpath="/ns1:JPK/ns1:Dziennik/ns1:NrZapisuDziennika" xmlDataType="string"/>
    </tableColumn>
    <tableColumn id="42" uniqueName="ns1:OpisDziennika" name="ns1:OpisDziennika">
      <xmlColumnPr mapId="1" xpath="/ns1:JPK/ns1:Dziennik/ns1:OpisDziennika" xmlDataType="string"/>
    </tableColumn>
    <tableColumn id="43" uniqueName="ns1:NrDowoduKsiegowego" name="ns1:NrDowoduKsiegowego">
      <xmlColumnPr mapId="1" xpath="/ns1:JPK/ns1:Dziennik/ns1:NrDowoduKsiegowego" xmlDataType="string"/>
    </tableColumn>
    <tableColumn id="44" uniqueName="ns1:RodzajDowodu" name="ns1:RodzajDowodu">
      <xmlColumnPr mapId="1" xpath="/ns1:JPK/ns1:Dziennik/ns1:RodzajDowodu" xmlDataType="string"/>
    </tableColumn>
    <tableColumn id="45" uniqueName="ns1:DataOperacji" name="ns1:DataOperacji">
      <xmlColumnPr mapId="1" xpath="/ns1:JPK/ns1:Dziennik/ns1:DataOperacji" xmlDataType="date"/>
    </tableColumn>
    <tableColumn id="46" uniqueName="ns1:DataDowodu" name="ns1:DataDowodu">
      <xmlColumnPr mapId="1" xpath="/ns1:JPK/ns1:Dziennik/ns1:DataDowodu" xmlDataType="date"/>
    </tableColumn>
    <tableColumn id="47" uniqueName="ns1:DataKsiegowania" name="ns1:DataKsiegowania">
      <xmlColumnPr mapId="1" xpath="/ns1:JPK/ns1:Dziennik/ns1:DataKsiegowania" xmlDataType="date"/>
    </tableColumn>
    <tableColumn id="48" uniqueName="ns1:KodOperatora" name="ns1:KodOperatora">
      <xmlColumnPr mapId="1" xpath="/ns1:JPK/ns1:Dziennik/ns1:KodOperatora" xmlDataType="string"/>
    </tableColumn>
    <tableColumn id="49" uniqueName="ns1:OpisOperacji" name="ns1:OpisOperacji">
      <xmlColumnPr mapId="1" xpath="/ns1:JPK/ns1:Dziennik/ns1:OpisOperacji" xmlDataType="string"/>
    </tableColumn>
    <tableColumn id="50" uniqueName="ns1:DziennikKwotaOperacji" name="ns1:DziennikKwotaOperacji">
      <xmlColumnPr mapId="1" xpath="/ns1:JPK/ns1:Dziennik/ns1:DziennikKwotaOperacji" xmlDataType="double"/>
    </tableColumn>
    <tableColumn id="51" uniqueName="ns1:LiczbaWierszyDziennika" name="ns1:LiczbaWierszyDziennika">
      <xmlColumnPr mapId="1" xpath="/ns1:JPK/ns1:DziennikCtrl/ns1:LiczbaWierszyDziennika" xmlDataType="integer"/>
    </tableColumn>
    <tableColumn id="52" uniqueName="ns1:SumaKwotOperacji" name="ns1:SumaKwotOperacji">
      <xmlColumnPr mapId="1" xpath="/ns1:JPK/ns1:DziennikCtrl/ns1:SumaKwotOperacji" xmlDataType="double"/>
    </tableColumn>
    <tableColumn id="53" uniqueName="typ" name="typ3">
      <xmlColumnPr mapId="1" xpath="/ns1:JPK/ns1:KontoZapis/@typ" xmlDataType="string"/>
    </tableColumn>
    <tableColumn id="54" uniqueName="ns1:LpZapisu" name="ns1:LpZapisu">
      <xmlColumnPr mapId="1" xpath="/ns1:JPK/ns1:KontoZapis/ns1:LpZapisu" xmlDataType="integer"/>
    </tableColumn>
    <tableColumn id="55" uniqueName="ns1:NrZapisu" name="ns1:NrZapisu">
      <xmlColumnPr mapId="1" xpath="/ns1:JPK/ns1:KontoZapis/ns1:NrZapisu" xmlDataType="string"/>
    </tableColumn>
    <tableColumn id="56" uniqueName="ns1:KodKontaWinien" name="ns1:KodKontaWinien">
      <xmlColumnPr mapId="1" xpath="/ns1:JPK/ns1:KontoZapis/ns1:KodKontaWinien" xmlDataType="string"/>
    </tableColumn>
    <tableColumn id="57" uniqueName="ns1:KwotaWinien" name="ns1:KwotaWinien">
      <xmlColumnPr mapId="1" xpath="/ns1:JPK/ns1:KontoZapis/ns1:KwotaWinien" xmlDataType="double"/>
    </tableColumn>
    <tableColumn id="58" uniqueName="ns1:KwotaWinienWaluta" name="ns1:KwotaWinienWaluta">
      <xmlColumnPr mapId="1" xpath="/ns1:JPK/ns1:KontoZapis/ns1:KwotaWinienWaluta" xmlDataType="integer"/>
    </tableColumn>
    <tableColumn id="59" uniqueName="ns1:KodWalutyWinien" name="ns1:KodWalutyWinien">
      <xmlColumnPr mapId="1" xpath="/ns1:JPK/ns1:KontoZapis/ns1:KodWalutyWinien" xmlDataType="string"/>
    </tableColumn>
    <tableColumn id="60" uniqueName="ns1:OpisZapisuWinien" name="ns1:OpisZapisuWinien">
      <xmlColumnPr mapId="1" xpath="/ns1:JPK/ns1:KontoZapis/ns1:OpisZapisuWinien" xmlDataType="string"/>
    </tableColumn>
    <tableColumn id="61" uniqueName="ns1:KodKontaMa" name="ns1:KodKontaMa">
      <xmlColumnPr mapId="1" xpath="/ns1:JPK/ns1:KontoZapis/ns1:KodKontaMa" xmlDataType="string"/>
    </tableColumn>
    <tableColumn id="62" uniqueName="ns1:KwotaMa" name="ns1:KwotaMa">
      <xmlColumnPr mapId="1" xpath="/ns1:JPK/ns1:KontoZapis/ns1:KwotaMa" xmlDataType="double"/>
    </tableColumn>
    <tableColumn id="63" uniqueName="ns1:KwotaMaWaluta" name="ns1:KwotaMaWaluta">
      <xmlColumnPr mapId="1" xpath="/ns1:JPK/ns1:KontoZapis/ns1:KwotaMaWaluta" xmlDataType="integer"/>
    </tableColumn>
    <tableColumn id="64" uniqueName="ns1:KodWalutyMa" name="ns1:KodWalutyMa">
      <xmlColumnPr mapId="1" xpath="/ns1:JPK/ns1:KontoZapis/ns1:KodWalutyMa" xmlDataType="string"/>
    </tableColumn>
    <tableColumn id="65" uniqueName="ns1:OpisZapisuMa" name="ns1:OpisZapisuMa">
      <xmlColumnPr mapId="1" xpath="/ns1:JPK/ns1:KontoZapis/ns1:OpisZapisuMa" xmlDataType="string"/>
    </tableColumn>
    <tableColumn id="66" uniqueName="ns1:LiczbaWierszyKontoZapisj" name="ns1:LiczbaWierszyKontoZapisj">
      <xmlColumnPr mapId="1" xpath="/ns1:JPK/ns1:KontoZapisCtrl/ns1:LiczbaWierszyKontoZapisj" xmlDataType="integer"/>
    </tableColumn>
    <tableColumn id="67" uniqueName="ns1:SumaWinien" name="ns1:SumaWinien">
      <xmlColumnPr mapId="1" xpath="/ns1:JPK/ns1:KontoZapisCtrl/ns1:SumaWinien" xmlDataType="double"/>
    </tableColumn>
    <tableColumn id="68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workbookViewId="0">
      <selection activeCell="D12" sqref="D12"/>
    </sheetView>
  </sheetViews>
  <sheetFormatPr defaultRowHeight="14.5" x14ac:dyDescent="0.35"/>
  <cols>
    <col min="3" max="3" width="9.7265625" bestFit="1" customWidth="1"/>
    <col min="4" max="4" width="18.6328125" bestFit="1" customWidth="1"/>
    <col min="6" max="6" width="18.6328125" bestFit="1" customWidth="1"/>
  </cols>
  <sheetData>
    <row r="1" spans="1:6" s="8" customFormat="1" ht="15" thickBot="1" x14ac:dyDescent="0.4"/>
    <row r="2" spans="1:6" ht="15" thickBot="1" x14ac:dyDescent="0.4">
      <c r="A2" t="s">
        <v>262</v>
      </c>
      <c r="B2" s="80" t="str">
        <f>JPK_KR!L2</f>
        <v>Pierwsza Sp. z o.o.</v>
      </c>
      <c r="C2" s="81"/>
      <c r="D2" s="81"/>
      <c r="E2" s="82"/>
    </row>
    <row r="10" spans="1:6" ht="26" x14ac:dyDescent="0.6">
      <c r="D10" s="7" t="s">
        <v>457</v>
      </c>
    </row>
    <row r="11" spans="1:6" ht="15" thickBot="1" x14ac:dyDescent="0.4"/>
    <row r="12" spans="1:6" ht="26.5" thickBot="1" x14ac:dyDescent="0.65">
      <c r="C12" s="6" t="s">
        <v>157</v>
      </c>
      <c r="D12" s="47">
        <f>JPK_KR!G2</f>
        <v>42736</v>
      </c>
      <c r="E12" s="6" t="s">
        <v>156</v>
      </c>
      <c r="F12" s="47">
        <f>JPK_KR!H2</f>
        <v>42766</v>
      </c>
    </row>
    <row r="19" spans="12:12" x14ac:dyDescent="0.35">
      <c r="L19" t="s">
        <v>158</v>
      </c>
    </row>
    <row r="20" spans="12:12" x14ac:dyDescent="0.35">
      <c r="L20">
        <v>2018.01</v>
      </c>
    </row>
  </sheetData>
  <sheetProtection algorithmName="SHA-512" hashValue="fbDArZ3zz/Hv18c2bLT12KER4sz4UhlQAGjBzhVut8fKMR6Wf+A2sudYkK6nhWox7cQKGr99bwNjfrKOTMMrHg==" saltValue="PUskbPvzOZHDwDFW4EISfw==" spinCount="100000" sheet="1" objects="1" scenarios="1"/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9"/>
  <sheetViews>
    <sheetView topLeftCell="U1" zoomScaleNormal="100" workbookViewId="0">
      <selection activeCell="AJ3" sqref="AJ3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3.6328125" bestFit="1" customWidth="1"/>
    <col min="18" max="18" width="17.26953125" bestFit="1" customWidth="1"/>
    <col min="19" max="19" width="17.90625" bestFit="1" customWidth="1"/>
    <col min="20" max="20" width="12.08984375" bestFit="1" customWidth="1"/>
    <col min="21" max="21" width="5.81640625" bestFit="1" customWidth="1"/>
    <col min="22" max="22" width="14.81640625" bestFit="1" customWidth="1"/>
    <col min="23" max="23" width="80.7265625" bestFit="1" customWidth="1"/>
    <col min="24" max="24" width="14.54296875" bestFit="1" customWidth="1"/>
    <col min="25" max="25" width="16.453125" bestFit="1" customWidth="1"/>
    <col min="26" max="26" width="66.36328125" bestFit="1" customWidth="1"/>
    <col min="27" max="27" width="17.36328125" bestFit="1" customWidth="1"/>
    <col min="28" max="28" width="51.08984375" bestFit="1" customWidth="1"/>
    <col min="29" max="29" width="38.81640625" customWidth="1"/>
    <col min="30" max="30" width="25.1796875" bestFit="1" customWidth="1"/>
    <col min="31" max="31" width="21.90625" bestFit="1" customWidth="1"/>
    <col min="32" max="32" width="18.453125" bestFit="1" customWidth="1"/>
    <col min="33" max="33" width="15.26953125" bestFit="1" customWidth="1"/>
    <col min="34" max="34" width="24.1796875" bestFit="1" customWidth="1"/>
    <col min="35" max="35" width="20.90625" bestFit="1" customWidth="1"/>
    <col min="36" max="36" width="17.08984375" bestFit="1" customWidth="1"/>
    <col min="37" max="37" width="13.81640625" bestFit="1" customWidth="1"/>
    <col min="38" max="38" width="20.6328125" bestFit="1" customWidth="1"/>
    <col min="39" max="39" width="6.81640625" bestFit="1" customWidth="1"/>
    <col min="40" max="40" width="22.26953125" bestFit="1" customWidth="1"/>
    <col min="41" max="41" width="22.36328125" bestFit="1" customWidth="1"/>
    <col min="42" max="42" width="21.08984375" customWidth="1"/>
    <col min="43" max="43" width="25.7265625" bestFit="1" customWidth="1"/>
    <col min="44" max="44" width="35.1796875" customWidth="1"/>
    <col min="45" max="45" width="17.6328125" bestFit="1" customWidth="1"/>
    <col min="46" max="46" width="17.7265625" bestFit="1" customWidth="1"/>
    <col min="47" max="47" width="21.08984375" bestFit="1" customWidth="1"/>
    <col min="48" max="48" width="18.6328125" bestFit="1" customWidth="1"/>
    <col min="49" max="49" width="21.08984375" customWidth="1"/>
    <col min="50" max="50" width="26.36328125" bestFit="1" customWidth="1"/>
    <col min="51" max="51" width="26.54296875" bestFit="1" customWidth="1"/>
    <col min="52" max="52" width="22.7265625" bestFit="1" customWidth="1"/>
    <col min="53" max="53" width="6.81640625" bestFit="1" customWidth="1"/>
    <col min="54" max="54" width="13.90625" bestFit="1" customWidth="1"/>
    <col min="55" max="55" width="14" customWidth="1"/>
    <col min="56" max="56" width="20.90625" bestFit="1" customWidth="1"/>
    <col min="57" max="57" width="17.90625" bestFit="1" customWidth="1"/>
    <col min="58" max="58" width="24.1796875" bestFit="1" customWidth="1"/>
    <col min="59" max="59" width="21.90625" bestFit="1" customWidth="1"/>
    <col min="60" max="60" width="21.81640625" customWidth="1"/>
    <col min="61" max="61" width="17.6328125" bestFit="1" customWidth="1"/>
    <col min="62" max="62" width="14.6328125" bestFit="1" customWidth="1"/>
    <col min="63" max="63" width="20.90625" bestFit="1" customWidth="1"/>
    <col min="64" max="64" width="18.6328125" bestFit="1" customWidth="1"/>
    <col min="65" max="65" width="21.08984375" customWidth="1"/>
    <col min="66" max="66" width="28.453125" bestFit="1" customWidth="1"/>
    <col min="67" max="67" width="17.1796875" bestFit="1" customWidth="1"/>
    <col min="68" max="68" width="13.90625" bestFit="1" customWidth="1"/>
  </cols>
  <sheetData>
    <row r="1" spans="1:6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66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67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</row>
    <row r="2" spans="1:68" x14ac:dyDescent="0.35">
      <c r="A2" s="1" t="s">
        <v>68</v>
      </c>
      <c r="B2" s="1" t="s">
        <v>69</v>
      </c>
      <c r="C2" s="1" t="s">
        <v>70</v>
      </c>
      <c r="D2">
        <v>1</v>
      </c>
      <c r="E2">
        <v>1</v>
      </c>
      <c r="F2" s="2">
        <v>43097.703599537039</v>
      </c>
      <c r="G2" s="3">
        <v>42736</v>
      </c>
      <c r="H2" s="3">
        <v>42766</v>
      </c>
      <c r="I2" s="1" t="s">
        <v>71</v>
      </c>
      <c r="J2">
        <v>1234</v>
      </c>
      <c r="K2">
        <v>1231235577</v>
      </c>
      <c r="L2" s="1" t="s">
        <v>72</v>
      </c>
      <c r="M2" s="1" t="s">
        <v>73</v>
      </c>
      <c r="N2" s="1" t="s">
        <v>74</v>
      </c>
      <c r="O2" s="1" t="s">
        <v>74</v>
      </c>
      <c r="P2" s="1" t="s">
        <v>74</v>
      </c>
      <c r="Q2" s="1" t="s">
        <v>74</v>
      </c>
      <c r="R2" s="1" t="s">
        <v>74</v>
      </c>
      <c r="S2" s="1" t="s">
        <v>74</v>
      </c>
      <c r="T2" s="1" t="s">
        <v>74</v>
      </c>
      <c r="U2" s="1" t="s">
        <v>75</v>
      </c>
      <c r="V2" s="1" t="s">
        <v>381</v>
      </c>
      <c r="W2" s="1" t="s">
        <v>399</v>
      </c>
      <c r="X2" s="1" t="s">
        <v>113</v>
      </c>
      <c r="Y2">
        <v>0</v>
      </c>
      <c r="Z2" s="1" t="s">
        <v>421</v>
      </c>
      <c r="AA2">
        <v>10</v>
      </c>
      <c r="AB2" s="1" t="s">
        <v>423</v>
      </c>
      <c r="AC2" s="1" t="s">
        <v>428</v>
      </c>
      <c r="AD2">
        <v>85690</v>
      </c>
      <c r="AE2">
        <v>0</v>
      </c>
      <c r="AF2">
        <v>0</v>
      </c>
      <c r="AG2">
        <v>0</v>
      </c>
      <c r="AH2">
        <v>0</v>
      </c>
      <c r="AI2">
        <v>0</v>
      </c>
      <c r="AJ2">
        <v>85690</v>
      </c>
      <c r="AK2">
        <v>0</v>
      </c>
      <c r="AL2" s="1" t="s">
        <v>147</v>
      </c>
      <c r="AM2" s="1"/>
      <c r="AO2" s="1"/>
      <c r="AP2" s="1"/>
      <c r="AQ2" s="1"/>
      <c r="AR2" s="1"/>
      <c r="AS2" s="3"/>
      <c r="AT2" s="3"/>
      <c r="AU2" s="3"/>
      <c r="AV2" s="1"/>
      <c r="AW2" s="1"/>
      <c r="AY2">
        <v>16</v>
      </c>
      <c r="AZ2">
        <v>69064.56</v>
      </c>
      <c r="BA2" s="1"/>
      <c r="BC2" s="1"/>
      <c r="BD2" s="1"/>
      <c r="BG2" s="1"/>
      <c r="BH2" s="1"/>
      <c r="BI2" s="1"/>
      <c r="BL2" s="1"/>
      <c r="BM2" s="1"/>
      <c r="BN2">
        <v>34</v>
      </c>
      <c r="BO2">
        <v>69064.56</v>
      </c>
      <c r="BP2">
        <v>69064.56</v>
      </c>
    </row>
    <row r="3" spans="1:68" x14ac:dyDescent="0.35">
      <c r="A3" s="1" t="s">
        <v>68</v>
      </c>
      <c r="B3" s="1" t="s">
        <v>69</v>
      </c>
      <c r="C3" s="1" t="s">
        <v>70</v>
      </c>
      <c r="D3">
        <v>1</v>
      </c>
      <c r="E3">
        <v>1</v>
      </c>
      <c r="F3" s="2">
        <v>43097.703599537039</v>
      </c>
      <c r="G3" s="3">
        <v>42736</v>
      </c>
      <c r="H3" s="3">
        <v>42766</v>
      </c>
      <c r="I3" s="1" t="s">
        <v>71</v>
      </c>
      <c r="J3">
        <v>1234</v>
      </c>
      <c r="K3">
        <v>1231235577</v>
      </c>
      <c r="L3" s="1" t="s">
        <v>72</v>
      </c>
      <c r="M3" s="1" t="s">
        <v>73</v>
      </c>
      <c r="N3" s="1" t="s">
        <v>74</v>
      </c>
      <c r="O3" s="1" t="s">
        <v>74</v>
      </c>
      <c r="P3" s="1" t="s">
        <v>74</v>
      </c>
      <c r="Q3" s="1" t="s">
        <v>74</v>
      </c>
      <c r="R3" s="1" t="s">
        <v>74</v>
      </c>
      <c r="S3" s="1" t="s">
        <v>74</v>
      </c>
      <c r="T3" s="1" t="s">
        <v>74</v>
      </c>
      <c r="U3" s="1" t="s">
        <v>75</v>
      </c>
      <c r="V3" s="1" t="s">
        <v>382</v>
      </c>
      <c r="W3" s="1" t="s">
        <v>400</v>
      </c>
      <c r="X3" s="1" t="s">
        <v>113</v>
      </c>
      <c r="Y3">
        <v>0</v>
      </c>
      <c r="Z3" s="1" t="s">
        <v>421</v>
      </c>
      <c r="AA3">
        <v>10</v>
      </c>
      <c r="AB3" s="1" t="s">
        <v>423</v>
      </c>
      <c r="AC3" s="1" t="s">
        <v>429</v>
      </c>
      <c r="AD3">
        <v>7900</v>
      </c>
      <c r="AE3">
        <v>0</v>
      </c>
      <c r="AF3">
        <v>0</v>
      </c>
      <c r="AG3">
        <v>0</v>
      </c>
      <c r="AH3">
        <v>0</v>
      </c>
      <c r="AI3">
        <v>0</v>
      </c>
      <c r="AJ3">
        <v>7900</v>
      </c>
      <c r="AK3">
        <v>0</v>
      </c>
      <c r="AL3" s="1" t="s">
        <v>439</v>
      </c>
      <c r="AM3" s="1"/>
      <c r="AO3" s="1"/>
      <c r="AP3" s="1"/>
      <c r="AQ3" s="1"/>
      <c r="AR3" s="1"/>
      <c r="AS3" s="3"/>
      <c r="AT3" s="3"/>
      <c r="AU3" s="3"/>
      <c r="AV3" s="1"/>
      <c r="AW3" s="1"/>
      <c r="AY3">
        <v>16</v>
      </c>
      <c r="AZ3">
        <v>69064.56</v>
      </c>
      <c r="BA3" s="1"/>
      <c r="BC3" s="1"/>
      <c r="BD3" s="1"/>
      <c r="BG3" s="1"/>
      <c r="BH3" s="1"/>
      <c r="BI3" s="1"/>
      <c r="BL3" s="1"/>
      <c r="BM3" s="1"/>
      <c r="BN3">
        <v>34</v>
      </c>
      <c r="BO3">
        <v>69064.56</v>
      </c>
      <c r="BP3">
        <v>69064.56</v>
      </c>
    </row>
    <row r="4" spans="1:68" x14ac:dyDescent="0.35">
      <c r="A4" s="1" t="s">
        <v>68</v>
      </c>
      <c r="B4" s="1" t="s">
        <v>69</v>
      </c>
      <c r="C4" s="1" t="s">
        <v>70</v>
      </c>
      <c r="D4">
        <v>1</v>
      </c>
      <c r="E4">
        <v>1</v>
      </c>
      <c r="F4" s="2">
        <v>43097.703599537039</v>
      </c>
      <c r="G4" s="3">
        <v>42736</v>
      </c>
      <c r="H4" s="3">
        <v>42766</v>
      </c>
      <c r="I4" s="1" t="s">
        <v>71</v>
      </c>
      <c r="J4">
        <v>1234</v>
      </c>
      <c r="K4">
        <v>1231235577</v>
      </c>
      <c r="L4" s="1" t="s">
        <v>72</v>
      </c>
      <c r="M4" s="1" t="s">
        <v>73</v>
      </c>
      <c r="N4" s="1" t="s">
        <v>74</v>
      </c>
      <c r="O4" s="1" t="s">
        <v>74</v>
      </c>
      <c r="P4" s="1" t="s">
        <v>74</v>
      </c>
      <c r="Q4" s="1" t="s">
        <v>74</v>
      </c>
      <c r="R4" s="1" t="s">
        <v>74</v>
      </c>
      <c r="S4" s="1" t="s">
        <v>74</v>
      </c>
      <c r="T4" s="1" t="s">
        <v>74</v>
      </c>
      <c r="U4" s="1" t="s">
        <v>75</v>
      </c>
      <c r="V4" s="1" t="s">
        <v>383</v>
      </c>
      <c r="W4" s="1" t="s">
        <v>401</v>
      </c>
      <c r="X4" s="1" t="s">
        <v>113</v>
      </c>
      <c r="Y4">
        <v>0</v>
      </c>
      <c r="Z4" s="1" t="s">
        <v>421</v>
      </c>
      <c r="AA4">
        <v>70</v>
      </c>
      <c r="AB4" s="1" t="s">
        <v>424</v>
      </c>
      <c r="AC4" s="1" t="s">
        <v>428</v>
      </c>
      <c r="AD4">
        <v>0</v>
      </c>
      <c r="AE4">
        <v>28182</v>
      </c>
      <c r="AF4">
        <v>0</v>
      </c>
      <c r="AG4">
        <v>0</v>
      </c>
      <c r="AH4">
        <v>0</v>
      </c>
      <c r="AI4">
        <v>0</v>
      </c>
      <c r="AJ4">
        <v>0</v>
      </c>
      <c r="AK4">
        <v>28182</v>
      </c>
      <c r="AL4" s="1" t="s">
        <v>147</v>
      </c>
      <c r="AM4" s="1"/>
      <c r="AO4" s="1"/>
      <c r="AP4" s="1"/>
      <c r="AQ4" s="1"/>
      <c r="AR4" s="1"/>
      <c r="AS4" s="3"/>
      <c r="AT4" s="3"/>
      <c r="AU4" s="3"/>
      <c r="AV4" s="1"/>
      <c r="AW4" s="1"/>
      <c r="AY4">
        <v>16</v>
      </c>
      <c r="AZ4">
        <v>69064.56</v>
      </c>
      <c r="BA4" s="1"/>
      <c r="BC4" s="1"/>
      <c r="BD4" s="1"/>
      <c r="BG4" s="1"/>
      <c r="BH4" s="1"/>
      <c r="BI4" s="1"/>
      <c r="BL4" s="1"/>
      <c r="BM4" s="1"/>
      <c r="BN4">
        <v>34</v>
      </c>
      <c r="BO4">
        <v>69064.56</v>
      </c>
      <c r="BP4">
        <v>69064.56</v>
      </c>
    </row>
    <row r="5" spans="1:68" x14ac:dyDescent="0.35">
      <c r="A5" s="1" t="s">
        <v>68</v>
      </c>
      <c r="B5" s="1" t="s">
        <v>69</v>
      </c>
      <c r="C5" s="1" t="s">
        <v>70</v>
      </c>
      <c r="D5">
        <v>1</v>
      </c>
      <c r="E5">
        <v>1</v>
      </c>
      <c r="F5" s="2">
        <v>43097.703599537039</v>
      </c>
      <c r="G5" s="3">
        <v>42736</v>
      </c>
      <c r="H5" s="3">
        <v>42766</v>
      </c>
      <c r="I5" s="1" t="s">
        <v>71</v>
      </c>
      <c r="J5">
        <v>1234</v>
      </c>
      <c r="K5">
        <v>1231235577</v>
      </c>
      <c r="L5" s="1" t="s">
        <v>72</v>
      </c>
      <c r="M5" s="1" t="s">
        <v>73</v>
      </c>
      <c r="N5" s="1" t="s">
        <v>74</v>
      </c>
      <c r="O5" s="1" t="s">
        <v>74</v>
      </c>
      <c r="P5" s="1" t="s">
        <v>74</v>
      </c>
      <c r="Q5" s="1" t="s">
        <v>74</v>
      </c>
      <c r="R5" s="1" t="s">
        <v>74</v>
      </c>
      <c r="S5" s="1" t="s">
        <v>74</v>
      </c>
      <c r="T5" s="1" t="s">
        <v>74</v>
      </c>
      <c r="U5" s="1" t="s">
        <v>75</v>
      </c>
      <c r="V5" s="1" t="s">
        <v>384</v>
      </c>
      <c r="W5" s="1" t="s">
        <v>402</v>
      </c>
      <c r="X5" s="1" t="s">
        <v>113</v>
      </c>
      <c r="Y5">
        <v>0</v>
      </c>
      <c r="Z5" s="1" t="s">
        <v>421</v>
      </c>
      <c r="AA5">
        <v>70</v>
      </c>
      <c r="AB5" s="1" t="s">
        <v>424</v>
      </c>
      <c r="AC5" s="1" t="s">
        <v>429</v>
      </c>
      <c r="AD5">
        <v>0</v>
      </c>
      <c r="AE5">
        <v>1725</v>
      </c>
      <c r="AF5">
        <v>0</v>
      </c>
      <c r="AG5">
        <v>0</v>
      </c>
      <c r="AH5">
        <v>0</v>
      </c>
      <c r="AI5">
        <v>0</v>
      </c>
      <c r="AJ5">
        <v>0</v>
      </c>
      <c r="AK5">
        <v>1725</v>
      </c>
      <c r="AL5" s="1" t="s">
        <v>439</v>
      </c>
      <c r="AM5" s="1"/>
      <c r="AO5" s="1"/>
      <c r="AP5" s="1"/>
      <c r="AQ5" s="1"/>
      <c r="AR5" s="1"/>
      <c r="AS5" s="3"/>
      <c r="AT5" s="3"/>
      <c r="AU5" s="3"/>
      <c r="AV5" s="1"/>
      <c r="AW5" s="1"/>
      <c r="AY5">
        <v>16</v>
      </c>
      <c r="AZ5">
        <v>69064.56</v>
      </c>
      <c r="BA5" s="1"/>
      <c r="BC5" s="1"/>
      <c r="BD5" s="1"/>
      <c r="BG5" s="1"/>
      <c r="BH5" s="1"/>
      <c r="BI5" s="1"/>
      <c r="BL5" s="1"/>
      <c r="BM5" s="1"/>
      <c r="BN5">
        <v>34</v>
      </c>
      <c r="BO5">
        <v>69064.56</v>
      </c>
      <c r="BP5">
        <v>69064.56</v>
      </c>
    </row>
    <row r="6" spans="1:68" x14ac:dyDescent="0.35">
      <c r="A6" s="1" t="s">
        <v>68</v>
      </c>
      <c r="B6" s="1" t="s">
        <v>69</v>
      </c>
      <c r="C6" s="1" t="s">
        <v>70</v>
      </c>
      <c r="D6">
        <v>1</v>
      </c>
      <c r="E6">
        <v>1</v>
      </c>
      <c r="F6" s="2">
        <v>43097.703599537039</v>
      </c>
      <c r="G6" s="3">
        <v>42736</v>
      </c>
      <c r="H6" s="3">
        <v>42766</v>
      </c>
      <c r="I6" s="1" t="s">
        <v>71</v>
      </c>
      <c r="J6">
        <v>1234</v>
      </c>
      <c r="K6">
        <v>1231235577</v>
      </c>
      <c r="L6" s="1" t="s">
        <v>72</v>
      </c>
      <c r="M6" s="1" t="s">
        <v>73</v>
      </c>
      <c r="N6" s="1" t="s">
        <v>74</v>
      </c>
      <c r="O6" s="1" t="s">
        <v>74</v>
      </c>
      <c r="P6" s="1" t="s">
        <v>74</v>
      </c>
      <c r="Q6" s="1" t="s">
        <v>74</v>
      </c>
      <c r="R6" s="1" t="s">
        <v>74</v>
      </c>
      <c r="S6" s="1" t="s">
        <v>74</v>
      </c>
      <c r="T6" s="1" t="s">
        <v>74</v>
      </c>
      <c r="U6" s="1" t="s">
        <v>75</v>
      </c>
      <c r="V6" s="1" t="s">
        <v>386</v>
      </c>
      <c r="W6" s="1" t="s">
        <v>403</v>
      </c>
      <c r="X6" s="1" t="s">
        <v>113</v>
      </c>
      <c r="Y6">
        <v>1</v>
      </c>
      <c r="Z6" s="1" t="s">
        <v>115</v>
      </c>
      <c r="AA6">
        <v>100</v>
      </c>
      <c r="AB6" s="1" t="s">
        <v>403</v>
      </c>
      <c r="AC6" s="1" t="s">
        <v>403</v>
      </c>
      <c r="AD6">
        <v>1290.33</v>
      </c>
      <c r="AE6">
        <v>0</v>
      </c>
      <c r="AF6">
        <v>0</v>
      </c>
      <c r="AG6">
        <v>0</v>
      </c>
      <c r="AH6">
        <v>0</v>
      </c>
      <c r="AI6">
        <v>0</v>
      </c>
      <c r="AJ6">
        <v>1290.33</v>
      </c>
      <c r="AK6">
        <v>0</v>
      </c>
      <c r="AL6" s="1"/>
      <c r="AM6" s="1"/>
      <c r="AO6" s="1"/>
      <c r="AP6" s="1"/>
      <c r="AQ6" s="1"/>
      <c r="AR6" s="1"/>
      <c r="AS6" s="3"/>
      <c r="AT6" s="3"/>
      <c r="AU6" s="3"/>
      <c r="AV6" s="1"/>
      <c r="AW6" s="1"/>
      <c r="AY6">
        <v>16</v>
      </c>
      <c r="AZ6">
        <v>69064.56</v>
      </c>
      <c r="BA6" s="1"/>
      <c r="BC6" s="1"/>
      <c r="BD6" s="1"/>
      <c r="BG6" s="1"/>
      <c r="BH6" s="1"/>
      <c r="BI6" s="1"/>
      <c r="BL6" s="1"/>
      <c r="BM6" s="1"/>
      <c r="BN6">
        <v>34</v>
      </c>
      <c r="BO6">
        <v>69064.56</v>
      </c>
      <c r="BP6">
        <v>69064.56</v>
      </c>
    </row>
    <row r="7" spans="1:68" x14ac:dyDescent="0.35">
      <c r="A7" s="1" t="s">
        <v>68</v>
      </c>
      <c r="B7" s="1" t="s">
        <v>69</v>
      </c>
      <c r="C7" s="1" t="s">
        <v>70</v>
      </c>
      <c r="D7">
        <v>1</v>
      </c>
      <c r="E7">
        <v>1</v>
      </c>
      <c r="F7" s="2">
        <v>43097.703599537039</v>
      </c>
      <c r="G7" s="3">
        <v>42736</v>
      </c>
      <c r="H7" s="3">
        <v>42766</v>
      </c>
      <c r="I7" s="1" t="s">
        <v>71</v>
      </c>
      <c r="J7">
        <v>1234</v>
      </c>
      <c r="K7">
        <v>1231235577</v>
      </c>
      <c r="L7" s="1" t="s">
        <v>72</v>
      </c>
      <c r="M7" s="1" t="s">
        <v>73</v>
      </c>
      <c r="N7" s="1" t="s">
        <v>74</v>
      </c>
      <c r="O7" s="1" t="s">
        <v>74</v>
      </c>
      <c r="P7" s="1" t="s">
        <v>74</v>
      </c>
      <c r="Q7" s="1" t="s">
        <v>74</v>
      </c>
      <c r="R7" s="1" t="s">
        <v>74</v>
      </c>
      <c r="S7" s="1" t="s">
        <v>74</v>
      </c>
      <c r="T7" s="1" t="s">
        <v>74</v>
      </c>
      <c r="U7" s="1" t="s">
        <v>75</v>
      </c>
      <c r="V7" s="1" t="s">
        <v>387</v>
      </c>
      <c r="W7" s="1" t="s">
        <v>404</v>
      </c>
      <c r="X7" s="1" t="s">
        <v>113</v>
      </c>
      <c r="Y7">
        <v>1</v>
      </c>
      <c r="Z7" s="1" t="s">
        <v>115</v>
      </c>
      <c r="AA7">
        <v>130</v>
      </c>
      <c r="AB7" s="1" t="s">
        <v>404</v>
      </c>
      <c r="AC7" s="1" t="s">
        <v>404</v>
      </c>
      <c r="AD7">
        <v>98235.67</v>
      </c>
      <c r="AE7">
        <v>0</v>
      </c>
      <c r="AF7">
        <v>0</v>
      </c>
      <c r="AG7">
        <v>0</v>
      </c>
      <c r="AH7">
        <v>0</v>
      </c>
      <c r="AI7">
        <v>0</v>
      </c>
      <c r="AJ7">
        <v>98235.67</v>
      </c>
      <c r="AK7">
        <v>0</v>
      </c>
      <c r="AL7" s="1"/>
      <c r="AM7" s="1"/>
      <c r="AO7" s="1"/>
      <c r="AP7" s="1"/>
      <c r="AQ7" s="1"/>
      <c r="AR7" s="1"/>
      <c r="AS7" s="3"/>
      <c r="AT7" s="3"/>
      <c r="AU7" s="3"/>
      <c r="AV7" s="1"/>
      <c r="AW7" s="1"/>
      <c r="AY7">
        <v>16</v>
      </c>
      <c r="AZ7">
        <v>69064.56</v>
      </c>
      <c r="BA7" s="1"/>
      <c r="BC7" s="1"/>
      <c r="BD7" s="1"/>
      <c r="BG7" s="1"/>
      <c r="BH7" s="1"/>
      <c r="BI7" s="1"/>
      <c r="BL7" s="1"/>
      <c r="BM7" s="1"/>
      <c r="BN7">
        <v>34</v>
      </c>
      <c r="BO7">
        <v>69064.56</v>
      </c>
      <c r="BP7">
        <v>69064.56</v>
      </c>
    </row>
    <row r="8" spans="1:68" x14ac:dyDescent="0.35">
      <c r="A8" s="1" t="s">
        <v>68</v>
      </c>
      <c r="B8" s="1" t="s">
        <v>69</v>
      </c>
      <c r="C8" s="1" t="s">
        <v>70</v>
      </c>
      <c r="D8">
        <v>1</v>
      </c>
      <c r="E8">
        <v>1</v>
      </c>
      <c r="F8" s="2">
        <v>43097.703599537039</v>
      </c>
      <c r="G8" s="3">
        <v>42736</v>
      </c>
      <c r="H8" s="3">
        <v>42766</v>
      </c>
      <c r="I8" s="1" t="s">
        <v>71</v>
      </c>
      <c r="J8">
        <v>1234</v>
      </c>
      <c r="K8">
        <v>1231235577</v>
      </c>
      <c r="L8" s="1" t="s">
        <v>72</v>
      </c>
      <c r="M8" s="1" t="s">
        <v>73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1" t="s">
        <v>74</v>
      </c>
      <c r="U8" s="1" t="s">
        <v>75</v>
      </c>
      <c r="V8" s="1" t="s">
        <v>76</v>
      </c>
      <c r="W8" s="1" t="s">
        <v>405</v>
      </c>
      <c r="X8" s="1" t="s">
        <v>113</v>
      </c>
      <c r="Y8">
        <v>1</v>
      </c>
      <c r="Z8" s="1" t="s">
        <v>115</v>
      </c>
      <c r="AA8">
        <v>133</v>
      </c>
      <c r="AB8" s="1" t="s">
        <v>405</v>
      </c>
      <c r="AC8" s="1" t="s">
        <v>405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1"/>
      <c r="AM8" s="1"/>
      <c r="AO8" s="1"/>
      <c r="AP8" s="1"/>
      <c r="AQ8" s="1"/>
      <c r="AR8" s="1"/>
      <c r="AS8" s="3"/>
      <c r="AT8" s="3"/>
      <c r="AU8" s="3"/>
      <c r="AV8" s="1"/>
      <c r="AW8" s="1"/>
      <c r="AY8">
        <v>16</v>
      </c>
      <c r="AZ8">
        <v>69064.56</v>
      </c>
      <c r="BA8" s="1"/>
      <c r="BC8" s="1"/>
      <c r="BD8" s="1"/>
      <c r="BG8" s="1"/>
      <c r="BH8" s="1"/>
      <c r="BI8" s="1"/>
      <c r="BL8" s="1"/>
      <c r="BM8" s="1"/>
      <c r="BN8">
        <v>34</v>
      </c>
      <c r="BO8">
        <v>69064.56</v>
      </c>
      <c r="BP8">
        <v>69064.56</v>
      </c>
    </row>
    <row r="9" spans="1:68" x14ac:dyDescent="0.35">
      <c r="A9" s="1" t="s">
        <v>68</v>
      </c>
      <c r="B9" s="1" t="s">
        <v>69</v>
      </c>
      <c r="C9" s="1" t="s">
        <v>70</v>
      </c>
      <c r="D9">
        <v>1</v>
      </c>
      <c r="E9">
        <v>1</v>
      </c>
      <c r="F9" s="2">
        <v>43097.703599537039</v>
      </c>
      <c r="G9" s="3">
        <v>42736</v>
      </c>
      <c r="H9" s="3">
        <v>42766</v>
      </c>
      <c r="I9" s="1" t="s">
        <v>71</v>
      </c>
      <c r="J9">
        <v>1234</v>
      </c>
      <c r="K9">
        <v>1231235577</v>
      </c>
      <c r="L9" s="1" t="s">
        <v>72</v>
      </c>
      <c r="M9" s="1" t="s">
        <v>73</v>
      </c>
      <c r="N9" s="1" t="s">
        <v>74</v>
      </c>
      <c r="O9" s="1" t="s">
        <v>74</v>
      </c>
      <c r="P9" s="1" t="s">
        <v>74</v>
      </c>
      <c r="Q9" s="1" t="s">
        <v>74</v>
      </c>
      <c r="R9" s="1" t="s">
        <v>74</v>
      </c>
      <c r="S9" s="1" t="s">
        <v>74</v>
      </c>
      <c r="T9" s="1" t="s">
        <v>74</v>
      </c>
      <c r="U9" s="1" t="s">
        <v>75</v>
      </c>
      <c r="V9" s="1" t="s">
        <v>77</v>
      </c>
      <c r="W9" s="1" t="s">
        <v>406</v>
      </c>
      <c r="X9" s="1" t="s">
        <v>113</v>
      </c>
      <c r="Y9">
        <v>1</v>
      </c>
      <c r="Z9" s="1" t="s">
        <v>115</v>
      </c>
      <c r="AA9">
        <v>134</v>
      </c>
      <c r="AB9" s="1" t="s">
        <v>406</v>
      </c>
      <c r="AC9" s="1" t="s">
        <v>406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1"/>
      <c r="AM9" s="1"/>
      <c r="AO9" s="1"/>
      <c r="AP9" s="1"/>
      <c r="AQ9" s="1"/>
      <c r="AR9" s="1"/>
      <c r="AS9" s="3"/>
      <c r="AT9" s="3"/>
      <c r="AU9" s="3"/>
      <c r="AV9" s="1"/>
      <c r="AW9" s="1"/>
      <c r="AY9">
        <v>16</v>
      </c>
      <c r="AZ9">
        <v>69064.56</v>
      </c>
      <c r="BA9" s="1"/>
      <c r="BC9" s="1"/>
      <c r="BD9" s="1"/>
      <c r="BG9" s="1"/>
      <c r="BH9" s="1"/>
      <c r="BI9" s="1"/>
      <c r="BL9" s="1"/>
      <c r="BM9" s="1"/>
      <c r="BN9">
        <v>34</v>
      </c>
      <c r="BO9">
        <v>69064.56</v>
      </c>
      <c r="BP9">
        <v>69064.56</v>
      </c>
    </row>
    <row r="10" spans="1:68" x14ac:dyDescent="0.35">
      <c r="A10" s="1" t="s">
        <v>68</v>
      </c>
      <c r="B10" s="1" t="s">
        <v>69</v>
      </c>
      <c r="C10" s="1" t="s">
        <v>70</v>
      </c>
      <c r="D10">
        <v>1</v>
      </c>
      <c r="E10">
        <v>1</v>
      </c>
      <c r="F10" s="2">
        <v>43097.703599537039</v>
      </c>
      <c r="G10" s="3">
        <v>42736</v>
      </c>
      <c r="H10" s="3">
        <v>42766</v>
      </c>
      <c r="I10" s="1" t="s">
        <v>71</v>
      </c>
      <c r="J10">
        <v>1234</v>
      </c>
      <c r="K10">
        <v>1231235577</v>
      </c>
      <c r="L10" s="1" t="s">
        <v>72</v>
      </c>
      <c r="M10" s="1" t="s">
        <v>73</v>
      </c>
      <c r="N10" s="1" t="s">
        <v>74</v>
      </c>
      <c r="O10" s="1" t="s">
        <v>74</v>
      </c>
      <c r="P10" s="1" t="s">
        <v>74</v>
      </c>
      <c r="Q10" s="1" t="s">
        <v>74</v>
      </c>
      <c r="R10" s="1" t="s">
        <v>74</v>
      </c>
      <c r="S10" s="1" t="s">
        <v>74</v>
      </c>
      <c r="T10" s="1" t="s">
        <v>74</v>
      </c>
      <c r="U10" s="1" t="s">
        <v>75</v>
      </c>
      <c r="V10" s="1" t="s">
        <v>388</v>
      </c>
      <c r="W10" s="1" t="s">
        <v>407</v>
      </c>
      <c r="X10" s="1" t="s">
        <v>113</v>
      </c>
      <c r="Y10">
        <v>2</v>
      </c>
      <c r="Z10" s="1" t="s">
        <v>116</v>
      </c>
      <c r="AA10">
        <v>201</v>
      </c>
      <c r="AB10" s="1" t="s">
        <v>425</v>
      </c>
      <c r="AC10" s="1" t="s">
        <v>430</v>
      </c>
      <c r="AD10">
        <v>0</v>
      </c>
      <c r="AE10">
        <v>0</v>
      </c>
      <c r="AF10">
        <v>8610</v>
      </c>
      <c r="AG10">
        <v>0</v>
      </c>
      <c r="AH10">
        <v>8610</v>
      </c>
      <c r="AI10">
        <v>0</v>
      </c>
      <c r="AJ10">
        <v>8610</v>
      </c>
      <c r="AK10">
        <v>0</v>
      </c>
      <c r="AL10" s="1" t="s">
        <v>440</v>
      </c>
      <c r="AM10" s="1"/>
      <c r="AO10" s="1"/>
      <c r="AP10" s="1"/>
      <c r="AQ10" s="1"/>
      <c r="AR10" s="1"/>
      <c r="AS10" s="3"/>
      <c r="AT10" s="3"/>
      <c r="AU10" s="3"/>
      <c r="AV10" s="1"/>
      <c r="AW10" s="1"/>
      <c r="AY10">
        <v>16</v>
      </c>
      <c r="AZ10">
        <v>69064.56</v>
      </c>
      <c r="BA10" s="1"/>
      <c r="BC10" s="1"/>
      <c r="BD10" s="1"/>
      <c r="BG10" s="1"/>
      <c r="BH10" s="1"/>
      <c r="BI10" s="1"/>
      <c r="BL10" s="1"/>
      <c r="BM10" s="1"/>
      <c r="BN10">
        <v>34</v>
      </c>
      <c r="BO10">
        <v>69064.56</v>
      </c>
      <c r="BP10">
        <v>69064.56</v>
      </c>
    </row>
    <row r="11" spans="1:68" x14ac:dyDescent="0.35">
      <c r="A11" s="1" t="s">
        <v>68</v>
      </c>
      <c r="B11" s="1" t="s">
        <v>69</v>
      </c>
      <c r="C11" s="1" t="s">
        <v>70</v>
      </c>
      <c r="D11">
        <v>1</v>
      </c>
      <c r="E11">
        <v>1</v>
      </c>
      <c r="F11" s="2">
        <v>43097.703599537039</v>
      </c>
      <c r="G11" s="3">
        <v>42736</v>
      </c>
      <c r="H11" s="3">
        <v>42766</v>
      </c>
      <c r="I11" s="1" t="s">
        <v>71</v>
      </c>
      <c r="J11">
        <v>1234</v>
      </c>
      <c r="K11">
        <v>1231235577</v>
      </c>
      <c r="L11" s="1" t="s">
        <v>72</v>
      </c>
      <c r="M11" s="1" t="s">
        <v>73</v>
      </c>
      <c r="N11" s="1" t="s">
        <v>74</v>
      </c>
      <c r="O11" s="1" t="s">
        <v>74</v>
      </c>
      <c r="P11" s="1" t="s">
        <v>74</v>
      </c>
      <c r="Q11" s="1" t="s">
        <v>74</v>
      </c>
      <c r="R11" s="1" t="s">
        <v>74</v>
      </c>
      <c r="S11" s="1" t="s">
        <v>74</v>
      </c>
      <c r="T11" s="1" t="s">
        <v>74</v>
      </c>
      <c r="U11" s="1" t="s">
        <v>75</v>
      </c>
      <c r="V11" s="1" t="s">
        <v>389</v>
      </c>
      <c r="W11" s="1" t="s">
        <v>408</v>
      </c>
      <c r="X11" s="1" t="s">
        <v>113</v>
      </c>
      <c r="Y11">
        <v>2</v>
      </c>
      <c r="Z11" s="1" t="s">
        <v>116</v>
      </c>
      <c r="AA11">
        <v>201</v>
      </c>
      <c r="AB11" s="1" t="s">
        <v>425</v>
      </c>
      <c r="AC11" s="1" t="s">
        <v>431</v>
      </c>
      <c r="AD11">
        <v>1290.5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1290.5</v>
      </c>
      <c r="AK11">
        <v>0</v>
      </c>
      <c r="AL11" s="1" t="s">
        <v>441</v>
      </c>
      <c r="AM11" s="1"/>
      <c r="AO11" s="1"/>
      <c r="AP11" s="1"/>
      <c r="AQ11" s="1"/>
      <c r="AR11" s="1"/>
      <c r="AS11" s="3"/>
      <c r="AT11" s="3"/>
      <c r="AU11" s="3"/>
      <c r="AV11" s="1"/>
      <c r="AW11" s="1"/>
      <c r="AY11">
        <v>16</v>
      </c>
      <c r="AZ11">
        <v>69064.56</v>
      </c>
      <c r="BA11" s="1"/>
      <c r="BC11" s="1"/>
      <c r="BD11" s="1"/>
      <c r="BG11" s="1"/>
      <c r="BH11" s="1"/>
      <c r="BI11" s="1"/>
      <c r="BL11" s="1"/>
      <c r="BM11" s="1"/>
      <c r="BN11">
        <v>34</v>
      </c>
      <c r="BO11">
        <v>69064.56</v>
      </c>
      <c r="BP11">
        <v>69064.56</v>
      </c>
    </row>
    <row r="12" spans="1:68" x14ac:dyDescent="0.35">
      <c r="A12" s="1" t="s">
        <v>68</v>
      </c>
      <c r="B12" s="1" t="s">
        <v>69</v>
      </c>
      <c r="C12" s="1" t="s">
        <v>70</v>
      </c>
      <c r="D12">
        <v>1</v>
      </c>
      <c r="E12">
        <v>1</v>
      </c>
      <c r="F12" s="2">
        <v>43097.703599537039</v>
      </c>
      <c r="G12" s="3">
        <v>42736</v>
      </c>
      <c r="H12" s="3">
        <v>42766</v>
      </c>
      <c r="I12" s="1" t="s">
        <v>71</v>
      </c>
      <c r="J12">
        <v>1234</v>
      </c>
      <c r="K12">
        <v>1231235577</v>
      </c>
      <c r="L12" s="1" t="s">
        <v>72</v>
      </c>
      <c r="M12" s="1" t="s">
        <v>73</v>
      </c>
      <c r="N12" s="1" t="s">
        <v>74</v>
      </c>
      <c r="O12" s="1" t="s">
        <v>74</v>
      </c>
      <c r="P12" s="1" t="s">
        <v>74</v>
      </c>
      <c r="Q12" s="1" t="s">
        <v>74</v>
      </c>
      <c r="R12" s="1" t="s">
        <v>74</v>
      </c>
      <c r="S12" s="1" t="s">
        <v>74</v>
      </c>
      <c r="T12" s="1" t="s">
        <v>74</v>
      </c>
      <c r="U12" s="1" t="s">
        <v>75</v>
      </c>
      <c r="V12" s="1" t="s">
        <v>390</v>
      </c>
      <c r="W12" s="1" t="s">
        <v>409</v>
      </c>
      <c r="X12" s="1" t="s">
        <v>113</v>
      </c>
      <c r="Y12">
        <v>2</v>
      </c>
      <c r="Z12" s="1" t="s">
        <v>116</v>
      </c>
      <c r="AA12">
        <v>202</v>
      </c>
      <c r="AB12" s="1" t="s">
        <v>426</v>
      </c>
      <c r="AC12" s="1" t="s">
        <v>430</v>
      </c>
      <c r="AD12">
        <v>0</v>
      </c>
      <c r="AE12">
        <v>0</v>
      </c>
      <c r="AF12">
        <v>0</v>
      </c>
      <c r="AG12">
        <v>369</v>
      </c>
      <c r="AH12">
        <v>0</v>
      </c>
      <c r="AI12">
        <v>369</v>
      </c>
      <c r="AJ12">
        <v>0</v>
      </c>
      <c r="AK12">
        <v>369</v>
      </c>
      <c r="AL12" s="1" t="s">
        <v>440</v>
      </c>
      <c r="AM12" s="1"/>
      <c r="AO12" s="1"/>
      <c r="AP12" s="1"/>
      <c r="AQ12" s="1"/>
      <c r="AR12" s="1"/>
      <c r="AS12" s="3"/>
      <c r="AT12" s="3"/>
      <c r="AU12" s="3"/>
      <c r="AV12" s="1"/>
      <c r="AW12" s="1"/>
      <c r="AY12">
        <v>16</v>
      </c>
      <c r="AZ12">
        <v>69064.56</v>
      </c>
      <c r="BA12" s="1"/>
      <c r="BC12" s="1"/>
      <c r="BD12" s="1"/>
      <c r="BG12" s="1"/>
      <c r="BH12" s="1"/>
      <c r="BI12" s="1"/>
      <c r="BL12" s="1"/>
      <c r="BM12" s="1"/>
      <c r="BN12">
        <v>34</v>
      </c>
      <c r="BO12">
        <v>69064.56</v>
      </c>
      <c r="BP12">
        <v>69064.56</v>
      </c>
    </row>
    <row r="13" spans="1:68" x14ac:dyDescent="0.35">
      <c r="A13" s="1" t="s">
        <v>68</v>
      </c>
      <c r="B13" s="1" t="s">
        <v>69</v>
      </c>
      <c r="C13" s="1" t="s">
        <v>70</v>
      </c>
      <c r="D13">
        <v>1</v>
      </c>
      <c r="E13">
        <v>1</v>
      </c>
      <c r="F13" s="2">
        <v>43097.703599537039</v>
      </c>
      <c r="G13" s="3">
        <v>42736</v>
      </c>
      <c r="H13" s="3">
        <v>42766</v>
      </c>
      <c r="I13" s="1" t="s">
        <v>71</v>
      </c>
      <c r="J13">
        <v>1234</v>
      </c>
      <c r="K13">
        <v>1231235577</v>
      </c>
      <c r="L13" s="1" t="s">
        <v>72</v>
      </c>
      <c r="M13" s="1" t="s">
        <v>73</v>
      </c>
      <c r="N13" s="1" t="s">
        <v>74</v>
      </c>
      <c r="O13" s="1" t="s">
        <v>74</v>
      </c>
      <c r="P13" s="1" t="s">
        <v>74</v>
      </c>
      <c r="Q13" s="1" t="s">
        <v>74</v>
      </c>
      <c r="R13" s="1" t="s">
        <v>74</v>
      </c>
      <c r="S13" s="1" t="s">
        <v>74</v>
      </c>
      <c r="T13" s="1" t="s">
        <v>74</v>
      </c>
      <c r="U13" s="1" t="s">
        <v>75</v>
      </c>
      <c r="V13" s="1" t="s">
        <v>391</v>
      </c>
      <c r="W13" s="1" t="s">
        <v>410</v>
      </c>
      <c r="X13" s="1" t="s">
        <v>113</v>
      </c>
      <c r="Y13">
        <v>2</v>
      </c>
      <c r="Z13" s="1" t="s">
        <v>116</v>
      </c>
      <c r="AA13">
        <v>202</v>
      </c>
      <c r="AB13" s="1" t="s">
        <v>426</v>
      </c>
      <c r="AC13" s="1" t="s">
        <v>432</v>
      </c>
      <c r="AD13">
        <v>0</v>
      </c>
      <c r="AE13">
        <v>1550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1550</v>
      </c>
      <c r="AL13" s="1" t="s">
        <v>442</v>
      </c>
      <c r="AM13" s="1"/>
      <c r="AO13" s="1"/>
      <c r="AP13" s="1"/>
      <c r="AQ13" s="1"/>
      <c r="AR13" s="1"/>
      <c r="AS13" s="3"/>
      <c r="AT13" s="3"/>
      <c r="AU13" s="3"/>
      <c r="AV13" s="1"/>
      <c r="AW13" s="1"/>
      <c r="AY13">
        <v>16</v>
      </c>
      <c r="AZ13">
        <v>69064.56</v>
      </c>
      <c r="BA13" s="1"/>
      <c r="BC13" s="1"/>
      <c r="BD13" s="1"/>
      <c r="BG13" s="1"/>
      <c r="BH13" s="1"/>
      <c r="BI13" s="1"/>
      <c r="BL13" s="1"/>
      <c r="BM13" s="1"/>
      <c r="BN13">
        <v>34</v>
      </c>
      <c r="BO13">
        <v>69064.56</v>
      </c>
      <c r="BP13">
        <v>69064.56</v>
      </c>
    </row>
    <row r="14" spans="1:68" x14ac:dyDescent="0.35">
      <c r="A14" s="1" t="s">
        <v>68</v>
      </c>
      <c r="B14" s="1" t="s">
        <v>69</v>
      </c>
      <c r="C14" s="1" t="s">
        <v>70</v>
      </c>
      <c r="D14">
        <v>1</v>
      </c>
      <c r="E14">
        <v>1</v>
      </c>
      <c r="F14" s="2">
        <v>43097.703599537039</v>
      </c>
      <c r="G14" s="3">
        <v>42736</v>
      </c>
      <c r="H14" s="3">
        <v>42766</v>
      </c>
      <c r="I14" s="1" t="s">
        <v>71</v>
      </c>
      <c r="J14">
        <v>1234</v>
      </c>
      <c r="K14">
        <v>1231235577</v>
      </c>
      <c r="L14" s="1" t="s">
        <v>72</v>
      </c>
      <c r="M14" s="1" t="s">
        <v>73</v>
      </c>
      <c r="N14" s="1" t="s">
        <v>74</v>
      </c>
      <c r="O14" s="1" t="s">
        <v>74</v>
      </c>
      <c r="P14" s="1" t="s">
        <v>74</v>
      </c>
      <c r="Q14" s="1" t="s">
        <v>74</v>
      </c>
      <c r="R14" s="1" t="s">
        <v>74</v>
      </c>
      <c r="S14" s="1" t="s">
        <v>74</v>
      </c>
      <c r="T14" s="1" t="s">
        <v>74</v>
      </c>
      <c r="U14" s="1" t="s">
        <v>75</v>
      </c>
      <c r="V14" s="1" t="s">
        <v>78</v>
      </c>
      <c r="W14" s="1" t="s">
        <v>411</v>
      </c>
      <c r="X14" s="1" t="s">
        <v>113</v>
      </c>
      <c r="Y14">
        <v>2</v>
      </c>
      <c r="Z14" s="1" t="s">
        <v>116</v>
      </c>
      <c r="AA14">
        <v>203</v>
      </c>
      <c r="AB14" s="1" t="s">
        <v>121</v>
      </c>
      <c r="AC14" s="1" t="s">
        <v>433</v>
      </c>
      <c r="AD14">
        <v>0</v>
      </c>
      <c r="AE14">
        <v>0</v>
      </c>
      <c r="AF14">
        <v>10891.8</v>
      </c>
      <c r="AG14">
        <v>0</v>
      </c>
      <c r="AH14">
        <v>10891.8</v>
      </c>
      <c r="AI14">
        <v>0</v>
      </c>
      <c r="AJ14">
        <v>10891.8</v>
      </c>
      <c r="AK14">
        <v>0</v>
      </c>
      <c r="AL14" s="1" t="s">
        <v>140</v>
      </c>
      <c r="AM14" s="1"/>
      <c r="AO14" s="1"/>
      <c r="AP14" s="1"/>
      <c r="AQ14" s="1"/>
      <c r="AR14" s="1"/>
      <c r="AS14" s="3"/>
      <c r="AT14" s="3"/>
      <c r="AU14" s="3"/>
      <c r="AV14" s="1"/>
      <c r="AW14" s="1"/>
      <c r="AY14">
        <v>16</v>
      </c>
      <c r="AZ14">
        <v>69064.56</v>
      </c>
      <c r="BA14" s="1"/>
      <c r="BC14" s="1"/>
      <c r="BD14" s="1"/>
      <c r="BG14" s="1"/>
      <c r="BH14" s="1"/>
      <c r="BI14" s="1"/>
      <c r="BL14" s="1"/>
      <c r="BM14" s="1"/>
      <c r="BN14">
        <v>34</v>
      </c>
      <c r="BO14">
        <v>69064.56</v>
      </c>
      <c r="BP14">
        <v>69064.56</v>
      </c>
    </row>
    <row r="15" spans="1:68" x14ac:dyDescent="0.35">
      <c r="A15" s="1" t="s">
        <v>68</v>
      </c>
      <c r="B15" s="1" t="s">
        <v>69</v>
      </c>
      <c r="C15" s="1" t="s">
        <v>70</v>
      </c>
      <c r="D15">
        <v>1</v>
      </c>
      <c r="E15">
        <v>1</v>
      </c>
      <c r="F15" s="2">
        <v>43097.703599537039</v>
      </c>
      <c r="G15" s="3">
        <v>42736</v>
      </c>
      <c r="H15" s="3">
        <v>42766</v>
      </c>
      <c r="I15" s="1" t="s">
        <v>71</v>
      </c>
      <c r="J15">
        <v>1234</v>
      </c>
      <c r="K15">
        <v>1231235577</v>
      </c>
      <c r="L15" s="1" t="s">
        <v>72</v>
      </c>
      <c r="M15" s="1" t="s">
        <v>73</v>
      </c>
      <c r="N15" s="1" t="s">
        <v>74</v>
      </c>
      <c r="O15" s="1" t="s">
        <v>74</v>
      </c>
      <c r="P15" s="1" t="s">
        <v>74</v>
      </c>
      <c r="Q15" s="1" t="s">
        <v>74</v>
      </c>
      <c r="R15" s="1" t="s">
        <v>74</v>
      </c>
      <c r="S15" s="1" t="s">
        <v>74</v>
      </c>
      <c r="T15" s="1" t="s">
        <v>74</v>
      </c>
      <c r="U15" s="1" t="s">
        <v>75</v>
      </c>
      <c r="V15" s="1" t="s">
        <v>79</v>
      </c>
      <c r="W15" s="1" t="s">
        <v>97</v>
      </c>
      <c r="X15" s="1" t="s">
        <v>113</v>
      </c>
      <c r="Y15">
        <v>2</v>
      </c>
      <c r="Z15" s="1" t="s">
        <v>116</v>
      </c>
      <c r="AA15">
        <v>203</v>
      </c>
      <c r="AB15" s="1" t="s">
        <v>121</v>
      </c>
      <c r="AC15" s="1" t="s">
        <v>130</v>
      </c>
      <c r="AD15">
        <v>0</v>
      </c>
      <c r="AE15">
        <v>0</v>
      </c>
      <c r="AF15">
        <v>6082.5</v>
      </c>
      <c r="AG15">
        <v>0</v>
      </c>
      <c r="AH15">
        <v>6082.5</v>
      </c>
      <c r="AI15">
        <v>0</v>
      </c>
      <c r="AJ15">
        <v>6082.5</v>
      </c>
      <c r="AK15">
        <v>0</v>
      </c>
      <c r="AL15" s="1" t="s">
        <v>141</v>
      </c>
      <c r="AM15" s="1"/>
      <c r="AO15" s="1"/>
      <c r="AP15" s="1"/>
      <c r="AQ15" s="1"/>
      <c r="AR15" s="1"/>
      <c r="AS15" s="3"/>
      <c r="AT15" s="3"/>
      <c r="AU15" s="3"/>
      <c r="AV15" s="1"/>
      <c r="AW15" s="1"/>
      <c r="AY15">
        <v>16</v>
      </c>
      <c r="AZ15">
        <v>69064.56</v>
      </c>
      <c r="BA15" s="1"/>
      <c r="BC15" s="1"/>
      <c r="BD15" s="1"/>
      <c r="BG15" s="1"/>
      <c r="BH15" s="1"/>
      <c r="BI15" s="1"/>
      <c r="BL15" s="1"/>
      <c r="BM15" s="1"/>
      <c r="BN15">
        <v>34</v>
      </c>
      <c r="BO15">
        <v>69064.56</v>
      </c>
      <c r="BP15">
        <v>69064.56</v>
      </c>
    </row>
    <row r="16" spans="1:68" x14ac:dyDescent="0.35">
      <c r="A16" s="1" t="s">
        <v>68</v>
      </c>
      <c r="B16" s="1" t="s">
        <v>69</v>
      </c>
      <c r="C16" s="1" t="s">
        <v>70</v>
      </c>
      <c r="D16">
        <v>1</v>
      </c>
      <c r="E16">
        <v>1</v>
      </c>
      <c r="F16" s="2">
        <v>43097.703599537039</v>
      </c>
      <c r="G16" s="3">
        <v>42736</v>
      </c>
      <c r="H16" s="3">
        <v>42766</v>
      </c>
      <c r="I16" s="1" t="s">
        <v>71</v>
      </c>
      <c r="J16">
        <v>1234</v>
      </c>
      <c r="K16">
        <v>1231235577</v>
      </c>
      <c r="L16" s="1" t="s">
        <v>72</v>
      </c>
      <c r="M16" s="1" t="s">
        <v>73</v>
      </c>
      <c r="N16" s="1" t="s">
        <v>74</v>
      </c>
      <c r="O16" s="1" t="s">
        <v>74</v>
      </c>
      <c r="P16" s="1" t="s">
        <v>74</v>
      </c>
      <c r="Q16" s="1" t="s">
        <v>74</v>
      </c>
      <c r="R16" s="1" t="s">
        <v>74</v>
      </c>
      <c r="S16" s="1" t="s">
        <v>74</v>
      </c>
      <c r="T16" s="1" t="s">
        <v>74</v>
      </c>
      <c r="U16" s="1" t="s">
        <v>75</v>
      </c>
      <c r="V16" s="1" t="s">
        <v>80</v>
      </c>
      <c r="W16" s="1" t="s">
        <v>98</v>
      </c>
      <c r="X16" s="1" t="s">
        <v>113</v>
      </c>
      <c r="Y16">
        <v>2</v>
      </c>
      <c r="Z16" s="1" t="s">
        <v>116</v>
      </c>
      <c r="AA16">
        <v>203</v>
      </c>
      <c r="AB16" s="1" t="s">
        <v>121</v>
      </c>
      <c r="AC16" s="1" t="s">
        <v>131</v>
      </c>
      <c r="AD16">
        <v>0</v>
      </c>
      <c r="AE16">
        <v>0</v>
      </c>
      <c r="AF16">
        <v>14378.6</v>
      </c>
      <c r="AG16">
        <v>0</v>
      </c>
      <c r="AH16">
        <v>14378.6</v>
      </c>
      <c r="AI16">
        <v>0</v>
      </c>
      <c r="AJ16">
        <v>14378.6</v>
      </c>
      <c r="AK16">
        <v>0</v>
      </c>
      <c r="AL16" s="1" t="s">
        <v>142</v>
      </c>
      <c r="AM16" s="1"/>
      <c r="AO16" s="1"/>
      <c r="AP16" s="1"/>
      <c r="AQ16" s="1"/>
      <c r="AR16" s="1"/>
      <c r="AS16" s="3"/>
      <c r="AT16" s="3"/>
      <c r="AU16" s="3"/>
      <c r="AV16" s="1"/>
      <c r="AW16" s="1"/>
      <c r="AY16">
        <v>16</v>
      </c>
      <c r="AZ16">
        <v>69064.56</v>
      </c>
      <c r="BA16" s="1"/>
      <c r="BC16" s="1"/>
      <c r="BD16" s="1"/>
      <c r="BG16" s="1"/>
      <c r="BH16" s="1"/>
      <c r="BI16" s="1"/>
      <c r="BL16" s="1"/>
      <c r="BM16" s="1"/>
      <c r="BN16">
        <v>34</v>
      </c>
      <c r="BO16">
        <v>69064.56</v>
      </c>
      <c r="BP16">
        <v>69064.56</v>
      </c>
    </row>
    <row r="17" spans="1:68" x14ac:dyDescent="0.35">
      <c r="A17" s="1" t="s">
        <v>68</v>
      </c>
      <c r="B17" s="1" t="s">
        <v>69</v>
      </c>
      <c r="C17" s="1" t="s">
        <v>70</v>
      </c>
      <c r="D17">
        <v>1</v>
      </c>
      <c r="E17">
        <v>1</v>
      </c>
      <c r="F17" s="2">
        <v>43097.703599537039</v>
      </c>
      <c r="G17" s="3">
        <v>42736</v>
      </c>
      <c r="H17" s="3">
        <v>42766</v>
      </c>
      <c r="I17" s="1" t="s">
        <v>71</v>
      </c>
      <c r="J17">
        <v>1234</v>
      </c>
      <c r="K17">
        <v>1231235577</v>
      </c>
      <c r="L17" s="1" t="s">
        <v>72</v>
      </c>
      <c r="M17" s="1" t="s">
        <v>73</v>
      </c>
      <c r="N17" s="1" t="s">
        <v>74</v>
      </c>
      <c r="O17" s="1" t="s">
        <v>74</v>
      </c>
      <c r="P17" s="1" t="s">
        <v>74</v>
      </c>
      <c r="Q17" s="1" t="s">
        <v>74</v>
      </c>
      <c r="R17" s="1" t="s">
        <v>74</v>
      </c>
      <c r="S17" s="1" t="s">
        <v>74</v>
      </c>
      <c r="T17" s="1" t="s">
        <v>74</v>
      </c>
      <c r="U17" s="1" t="s">
        <v>75</v>
      </c>
      <c r="V17" s="1" t="s">
        <v>81</v>
      </c>
      <c r="W17" s="1" t="s">
        <v>99</v>
      </c>
      <c r="X17" s="1" t="s">
        <v>113</v>
      </c>
      <c r="Y17">
        <v>2</v>
      </c>
      <c r="Z17" s="1" t="s">
        <v>116</v>
      </c>
      <c r="AA17">
        <v>203</v>
      </c>
      <c r="AB17" s="1" t="s">
        <v>121</v>
      </c>
      <c r="AC17" s="1" t="s">
        <v>132</v>
      </c>
      <c r="AD17">
        <v>0</v>
      </c>
      <c r="AE17">
        <v>0</v>
      </c>
      <c r="AF17">
        <v>4627.7</v>
      </c>
      <c r="AG17">
        <v>0</v>
      </c>
      <c r="AH17">
        <v>4627.7</v>
      </c>
      <c r="AI17">
        <v>0</v>
      </c>
      <c r="AJ17">
        <v>4627.7</v>
      </c>
      <c r="AK17">
        <v>0</v>
      </c>
      <c r="AL17" s="1" t="s">
        <v>143</v>
      </c>
      <c r="AM17" s="1"/>
      <c r="AO17" s="1"/>
      <c r="AP17" s="1"/>
      <c r="AQ17" s="1"/>
      <c r="AR17" s="1"/>
      <c r="AS17" s="3"/>
      <c r="AT17" s="3"/>
      <c r="AU17" s="3"/>
      <c r="AV17" s="1"/>
      <c r="AW17" s="1"/>
      <c r="AY17">
        <v>16</v>
      </c>
      <c r="AZ17">
        <v>69064.56</v>
      </c>
      <c r="BA17" s="1"/>
      <c r="BC17" s="1"/>
      <c r="BD17" s="1"/>
      <c r="BG17" s="1"/>
      <c r="BH17" s="1"/>
      <c r="BI17" s="1"/>
      <c r="BL17" s="1"/>
      <c r="BM17" s="1"/>
      <c r="BN17">
        <v>34</v>
      </c>
      <c r="BO17">
        <v>69064.56</v>
      </c>
      <c r="BP17">
        <v>69064.56</v>
      </c>
    </row>
    <row r="18" spans="1:68" x14ac:dyDescent="0.35">
      <c r="A18" s="1" t="s">
        <v>68</v>
      </c>
      <c r="B18" s="1" t="s">
        <v>69</v>
      </c>
      <c r="C18" s="1" t="s">
        <v>70</v>
      </c>
      <c r="D18">
        <v>1</v>
      </c>
      <c r="E18">
        <v>1</v>
      </c>
      <c r="F18" s="2">
        <v>43097.703599537039</v>
      </c>
      <c r="G18" s="3">
        <v>42736</v>
      </c>
      <c r="H18" s="3">
        <v>42766</v>
      </c>
      <c r="I18" s="1" t="s">
        <v>71</v>
      </c>
      <c r="J18">
        <v>1234</v>
      </c>
      <c r="K18">
        <v>1231235577</v>
      </c>
      <c r="L18" s="1" t="s">
        <v>72</v>
      </c>
      <c r="M18" s="1" t="s">
        <v>73</v>
      </c>
      <c r="N18" s="1" t="s">
        <v>74</v>
      </c>
      <c r="O18" s="1" t="s">
        <v>74</v>
      </c>
      <c r="P18" s="1" t="s">
        <v>74</v>
      </c>
      <c r="Q18" s="1" t="s">
        <v>74</v>
      </c>
      <c r="R18" s="1" t="s">
        <v>74</v>
      </c>
      <c r="S18" s="1" t="s">
        <v>74</v>
      </c>
      <c r="T18" s="1" t="s">
        <v>74</v>
      </c>
      <c r="U18" s="1" t="s">
        <v>75</v>
      </c>
      <c r="V18" s="1" t="s">
        <v>82</v>
      </c>
      <c r="W18" s="1" t="s">
        <v>100</v>
      </c>
      <c r="X18" s="1" t="s">
        <v>113</v>
      </c>
      <c r="Y18">
        <v>2</v>
      </c>
      <c r="Z18" s="1" t="s">
        <v>116</v>
      </c>
      <c r="AA18">
        <v>204</v>
      </c>
      <c r="AB18" s="1" t="s">
        <v>122</v>
      </c>
      <c r="AC18" s="1" t="s">
        <v>133</v>
      </c>
      <c r="AD18">
        <v>0</v>
      </c>
      <c r="AE18">
        <v>0</v>
      </c>
      <c r="AF18">
        <v>0</v>
      </c>
      <c r="AG18">
        <v>3510.9</v>
      </c>
      <c r="AH18">
        <v>0</v>
      </c>
      <c r="AI18">
        <v>3510.9</v>
      </c>
      <c r="AJ18">
        <v>0</v>
      </c>
      <c r="AK18">
        <v>3510.9</v>
      </c>
      <c r="AL18" s="1" t="s">
        <v>144</v>
      </c>
      <c r="AM18" s="1"/>
      <c r="AO18" s="1"/>
      <c r="AP18" s="1"/>
      <c r="AQ18" s="1"/>
      <c r="AR18" s="1"/>
      <c r="AS18" s="3"/>
      <c r="AT18" s="3"/>
      <c r="AU18" s="3"/>
      <c r="AV18" s="1"/>
      <c r="AW18" s="1"/>
      <c r="AY18">
        <v>16</v>
      </c>
      <c r="AZ18">
        <v>69064.56</v>
      </c>
      <c r="BA18" s="1"/>
      <c r="BC18" s="1"/>
      <c r="BD18" s="1"/>
      <c r="BG18" s="1"/>
      <c r="BH18" s="1"/>
      <c r="BI18" s="1"/>
      <c r="BL18" s="1"/>
      <c r="BM18" s="1"/>
      <c r="BN18">
        <v>34</v>
      </c>
      <c r="BO18">
        <v>69064.56</v>
      </c>
      <c r="BP18">
        <v>69064.56</v>
      </c>
    </row>
    <row r="19" spans="1:68" x14ac:dyDescent="0.35">
      <c r="A19" s="1" t="s">
        <v>68</v>
      </c>
      <c r="B19" s="1" t="s">
        <v>69</v>
      </c>
      <c r="C19" s="1" t="s">
        <v>70</v>
      </c>
      <c r="D19">
        <v>1</v>
      </c>
      <c r="E19">
        <v>1</v>
      </c>
      <c r="F19" s="2">
        <v>43097.703599537039</v>
      </c>
      <c r="G19" s="3">
        <v>42736</v>
      </c>
      <c r="H19" s="3">
        <v>42766</v>
      </c>
      <c r="I19" s="1" t="s">
        <v>71</v>
      </c>
      <c r="J19">
        <v>1234</v>
      </c>
      <c r="K19">
        <v>1231235577</v>
      </c>
      <c r="L19" s="1" t="s">
        <v>72</v>
      </c>
      <c r="M19" s="1" t="s">
        <v>73</v>
      </c>
      <c r="N19" s="1" t="s">
        <v>74</v>
      </c>
      <c r="O19" s="1" t="s">
        <v>74</v>
      </c>
      <c r="P19" s="1" t="s">
        <v>74</v>
      </c>
      <c r="Q19" s="1" t="s">
        <v>74</v>
      </c>
      <c r="R19" s="1" t="s">
        <v>74</v>
      </c>
      <c r="S19" s="1" t="s">
        <v>74</v>
      </c>
      <c r="T19" s="1" t="s">
        <v>74</v>
      </c>
      <c r="U19" s="1" t="s">
        <v>75</v>
      </c>
      <c r="V19" s="1" t="s">
        <v>83</v>
      </c>
      <c r="W19" s="1" t="s">
        <v>101</v>
      </c>
      <c r="X19" s="1" t="s">
        <v>113</v>
      </c>
      <c r="Y19">
        <v>2</v>
      </c>
      <c r="Z19" s="1" t="s">
        <v>116</v>
      </c>
      <c r="AA19">
        <v>204</v>
      </c>
      <c r="AB19" s="1" t="s">
        <v>122</v>
      </c>
      <c r="AC19" s="1" t="s">
        <v>134</v>
      </c>
      <c r="AD19">
        <v>0</v>
      </c>
      <c r="AE19">
        <v>0</v>
      </c>
      <c r="AF19">
        <v>0</v>
      </c>
      <c r="AG19">
        <v>2919</v>
      </c>
      <c r="AH19">
        <v>0</v>
      </c>
      <c r="AI19">
        <v>2919</v>
      </c>
      <c r="AJ19">
        <v>0</v>
      </c>
      <c r="AK19">
        <v>2919</v>
      </c>
      <c r="AL19" s="1" t="s">
        <v>145</v>
      </c>
      <c r="AM19" s="1"/>
      <c r="AO19" s="1"/>
      <c r="AP19" s="1"/>
      <c r="AQ19" s="1"/>
      <c r="AR19" s="1"/>
      <c r="AS19" s="3"/>
      <c r="AT19" s="3"/>
      <c r="AU19" s="3"/>
      <c r="AV19" s="1"/>
      <c r="AW19" s="1"/>
      <c r="AY19">
        <v>16</v>
      </c>
      <c r="AZ19">
        <v>69064.56</v>
      </c>
      <c r="BA19" s="1"/>
      <c r="BC19" s="1"/>
      <c r="BD19" s="1"/>
      <c r="BG19" s="1"/>
      <c r="BH19" s="1"/>
      <c r="BI19" s="1"/>
      <c r="BL19" s="1"/>
      <c r="BM19" s="1"/>
      <c r="BN19">
        <v>34</v>
      </c>
      <c r="BO19">
        <v>69064.56</v>
      </c>
      <c r="BP19">
        <v>69064.56</v>
      </c>
    </row>
    <row r="20" spans="1:68" x14ac:dyDescent="0.35">
      <c r="A20" s="1" t="s">
        <v>68</v>
      </c>
      <c r="B20" s="1" t="s">
        <v>69</v>
      </c>
      <c r="C20" s="1" t="s">
        <v>70</v>
      </c>
      <c r="D20">
        <v>1</v>
      </c>
      <c r="E20">
        <v>1</v>
      </c>
      <c r="F20" s="2">
        <v>43097.703599537039</v>
      </c>
      <c r="G20" s="3">
        <v>42736</v>
      </c>
      <c r="H20" s="3">
        <v>42766</v>
      </c>
      <c r="I20" s="1" t="s">
        <v>71</v>
      </c>
      <c r="J20">
        <v>1234</v>
      </c>
      <c r="K20">
        <v>1231235577</v>
      </c>
      <c r="L20" s="1" t="s">
        <v>72</v>
      </c>
      <c r="M20" s="1" t="s">
        <v>73</v>
      </c>
      <c r="N20" s="1" t="s">
        <v>74</v>
      </c>
      <c r="O20" s="1" t="s">
        <v>74</v>
      </c>
      <c r="P20" s="1" t="s">
        <v>74</v>
      </c>
      <c r="Q20" s="1" t="s">
        <v>74</v>
      </c>
      <c r="R20" s="1" t="s">
        <v>74</v>
      </c>
      <c r="S20" s="1" t="s">
        <v>74</v>
      </c>
      <c r="T20" s="1" t="s">
        <v>74</v>
      </c>
      <c r="U20" s="1" t="s">
        <v>75</v>
      </c>
      <c r="V20" s="1" t="s">
        <v>84</v>
      </c>
      <c r="W20" s="1" t="s">
        <v>412</v>
      </c>
      <c r="X20" s="1" t="s">
        <v>113</v>
      </c>
      <c r="Y20">
        <v>2</v>
      </c>
      <c r="Z20" s="1" t="s">
        <v>116</v>
      </c>
      <c r="AA20">
        <v>204</v>
      </c>
      <c r="AB20" s="1" t="s">
        <v>122</v>
      </c>
      <c r="AC20" s="1" t="s">
        <v>434</v>
      </c>
      <c r="AD20">
        <v>0</v>
      </c>
      <c r="AE20">
        <v>0</v>
      </c>
      <c r="AF20">
        <v>0</v>
      </c>
      <c r="AG20">
        <v>4369.8100000000004</v>
      </c>
      <c r="AH20">
        <v>0</v>
      </c>
      <c r="AI20">
        <v>4369.8100000000004</v>
      </c>
      <c r="AJ20">
        <v>0</v>
      </c>
      <c r="AK20">
        <v>4369.8100000000004</v>
      </c>
      <c r="AL20" s="1" t="s">
        <v>146</v>
      </c>
      <c r="AM20" s="1"/>
      <c r="AO20" s="1"/>
      <c r="AP20" s="1"/>
      <c r="AQ20" s="1"/>
      <c r="AR20" s="1"/>
      <c r="AS20" s="3"/>
      <c r="AT20" s="3"/>
      <c r="AU20" s="3"/>
      <c r="AV20" s="1"/>
      <c r="AW20" s="1"/>
      <c r="AY20">
        <v>16</v>
      </c>
      <c r="AZ20">
        <v>69064.56</v>
      </c>
      <c r="BA20" s="1"/>
      <c r="BC20" s="1"/>
      <c r="BD20" s="1"/>
      <c r="BG20" s="1"/>
      <c r="BH20" s="1"/>
      <c r="BI20" s="1"/>
      <c r="BL20" s="1"/>
      <c r="BM20" s="1"/>
      <c r="BN20">
        <v>34</v>
      </c>
      <c r="BO20">
        <v>69064.56</v>
      </c>
      <c r="BP20">
        <v>69064.56</v>
      </c>
    </row>
    <row r="21" spans="1:68" x14ac:dyDescent="0.35">
      <c r="A21" s="1" t="s">
        <v>68</v>
      </c>
      <c r="B21" s="1" t="s">
        <v>69</v>
      </c>
      <c r="C21" s="1" t="s">
        <v>70</v>
      </c>
      <c r="D21">
        <v>1</v>
      </c>
      <c r="E21">
        <v>1</v>
      </c>
      <c r="F21" s="2">
        <v>43097.703599537039</v>
      </c>
      <c r="G21" s="3">
        <v>42736</v>
      </c>
      <c r="H21" s="3">
        <v>42766</v>
      </c>
      <c r="I21" s="1" t="s">
        <v>71</v>
      </c>
      <c r="J21">
        <v>1234</v>
      </c>
      <c r="K21">
        <v>1231235577</v>
      </c>
      <c r="L21" s="1" t="s">
        <v>72</v>
      </c>
      <c r="M21" s="1" t="s">
        <v>73</v>
      </c>
      <c r="N21" s="1" t="s">
        <v>74</v>
      </c>
      <c r="O21" s="1" t="s">
        <v>74</v>
      </c>
      <c r="P21" s="1" t="s">
        <v>74</v>
      </c>
      <c r="Q21" s="1" t="s">
        <v>74</v>
      </c>
      <c r="R21" s="1" t="s">
        <v>74</v>
      </c>
      <c r="S21" s="1" t="s">
        <v>74</v>
      </c>
      <c r="T21" s="1" t="s">
        <v>74</v>
      </c>
      <c r="U21" s="1" t="s">
        <v>75</v>
      </c>
      <c r="V21" s="1" t="s">
        <v>392</v>
      </c>
      <c r="W21" s="1" t="s">
        <v>413</v>
      </c>
      <c r="X21" s="1" t="s">
        <v>113</v>
      </c>
      <c r="Y21">
        <v>2</v>
      </c>
      <c r="Z21" s="1" t="s">
        <v>116</v>
      </c>
      <c r="AA21">
        <v>204</v>
      </c>
      <c r="AB21" s="1" t="s">
        <v>122</v>
      </c>
      <c r="AC21" s="1" t="s">
        <v>435</v>
      </c>
      <c r="AD21">
        <v>0</v>
      </c>
      <c r="AE21">
        <v>0</v>
      </c>
      <c r="AF21">
        <v>0</v>
      </c>
      <c r="AG21">
        <v>4144.42</v>
      </c>
      <c r="AH21">
        <v>0</v>
      </c>
      <c r="AI21">
        <v>4144.42</v>
      </c>
      <c r="AJ21">
        <v>0</v>
      </c>
      <c r="AK21">
        <v>4144.42</v>
      </c>
      <c r="AL21" s="1" t="s">
        <v>443</v>
      </c>
      <c r="AM21" s="1"/>
      <c r="AO21" s="1"/>
      <c r="AP21" s="1"/>
      <c r="AQ21" s="1"/>
      <c r="AR21" s="1"/>
      <c r="AS21" s="3"/>
      <c r="AT21" s="3"/>
      <c r="AU21" s="3"/>
      <c r="AV21" s="1"/>
      <c r="AW21" s="1"/>
      <c r="AY21">
        <v>16</v>
      </c>
      <c r="AZ21">
        <v>69064.56</v>
      </c>
      <c r="BA21" s="1"/>
      <c r="BC21" s="1"/>
      <c r="BD21" s="1"/>
      <c r="BG21" s="1"/>
      <c r="BH21" s="1"/>
      <c r="BI21" s="1"/>
      <c r="BL21" s="1"/>
      <c r="BM21" s="1"/>
      <c r="BN21">
        <v>34</v>
      </c>
      <c r="BO21">
        <v>69064.56</v>
      </c>
      <c r="BP21">
        <v>69064.56</v>
      </c>
    </row>
    <row r="22" spans="1:68" x14ac:dyDescent="0.35">
      <c r="A22" s="1" t="s">
        <v>68</v>
      </c>
      <c r="B22" s="1" t="s">
        <v>69</v>
      </c>
      <c r="C22" s="1" t="s">
        <v>70</v>
      </c>
      <c r="D22">
        <v>1</v>
      </c>
      <c r="E22">
        <v>1</v>
      </c>
      <c r="F22" s="2">
        <v>43097.703599537039</v>
      </c>
      <c r="G22" s="3">
        <v>42736</v>
      </c>
      <c r="H22" s="3">
        <v>42766</v>
      </c>
      <c r="I22" s="1" t="s">
        <v>71</v>
      </c>
      <c r="J22">
        <v>1234</v>
      </c>
      <c r="K22">
        <v>1231235577</v>
      </c>
      <c r="L22" s="1" t="s">
        <v>72</v>
      </c>
      <c r="M22" s="1" t="s">
        <v>73</v>
      </c>
      <c r="N22" s="1" t="s">
        <v>74</v>
      </c>
      <c r="O22" s="1" t="s">
        <v>74</v>
      </c>
      <c r="P22" s="1" t="s">
        <v>74</v>
      </c>
      <c r="Q22" s="1" t="s">
        <v>74</v>
      </c>
      <c r="R22" s="1" t="s">
        <v>74</v>
      </c>
      <c r="S22" s="1" t="s">
        <v>74</v>
      </c>
      <c r="T22" s="1" t="s">
        <v>74</v>
      </c>
      <c r="U22" s="1" t="s">
        <v>75</v>
      </c>
      <c r="V22" s="1" t="s">
        <v>85</v>
      </c>
      <c r="W22" s="1" t="s">
        <v>102</v>
      </c>
      <c r="X22" s="1" t="s">
        <v>113</v>
      </c>
      <c r="Y22">
        <v>2</v>
      </c>
      <c r="Z22" s="1" t="s">
        <v>116</v>
      </c>
      <c r="AA22">
        <v>220</v>
      </c>
      <c r="AB22" s="1" t="s">
        <v>123</v>
      </c>
      <c r="AC22" s="1" t="s">
        <v>135</v>
      </c>
      <c r="AD22">
        <v>0</v>
      </c>
      <c r="AE22">
        <v>0</v>
      </c>
      <c r="AF22">
        <v>0</v>
      </c>
      <c r="AG22">
        <v>942.81</v>
      </c>
      <c r="AH22">
        <v>0</v>
      </c>
      <c r="AI22">
        <v>942.81</v>
      </c>
      <c r="AJ22">
        <v>0</v>
      </c>
      <c r="AK22">
        <v>942.81</v>
      </c>
      <c r="AL22" s="1" t="s">
        <v>147</v>
      </c>
      <c r="AM22" s="1"/>
      <c r="AO22" s="1"/>
      <c r="AP22" s="1"/>
      <c r="AQ22" s="1"/>
      <c r="AR22" s="1"/>
      <c r="AS22" s="3"/>
      <c r="AT22" s="3"/>
      <c r="AU22" s="3"/>
      <c r="AV22" s="1"/>
      <c r="AW22" s="1"/>
      <c r="AY22">
        <v>16</v>
      </c>
      <c r="AZ22">
        <v>69064.56</v>
      </c>
      <c r="BA22" s="1"/>
      <c r="BC22" s="1"/>
      <c r="BD22" s="1"/>
      <c r="BG22" s="1"/>
      <c r="BH22" s="1"/>
      <c r="BI22" s="1"/>
      <c r="BL22" s="1"/>
      <c r="BM22" s="1"/>
      <c r="BN22">
        <v>34</v>
      </c>
      <c r="BO22">
        <v>69064.56</v>
      </c>
      <c r="BP22">
        <v>69064.56</v>
      </c>
    </row>
    <row r="23" spans="1:68" x14ac:dyDescent="0.35">
      <c r="A23" s="1" t="s">
        <v>68</v>
      </c>
      <c r="B23" s="1" t="s">
        <v>69</v>
      </c>
      <c r="C23" s="1" t="s">
        <v>70</v>
      </c>
      <c r="D23">
        <v>1</v>
      </c>
      <c r="E23">
        <v>1</v>
      </c>
      <c r="F23" s="2">
        <v>43097.703599537039</v>
      </c>
      <c r="G23" s="3">
        <v>42736</v>
      </c>
      <c r="H23" s="3">
        <v>42766</v>
      </c>
      <c r="I23" s="1" t="s">
        <v>71</v>
      </c>
      <c r="J23">
        <v>1234</v>
      </c>
      <c r="K23">
        <v>1231235577</v>
      </c>
      <c r="L23" s="1" t="s">
        <v>72</v>
      </c>
      <c r="M23" s="1" t="s">
        <v>73</v>
      </c>
      <c r="N23" s="1" t="s">
        <v>74</v>
      </c>
      <c r="O23" s="1" t="s">
        <v>74</v>
      </c>
      <c r="P23" s="1" t="s">
        <v>74</v>
      </c>
      <c r="Q23" s="1" t="s">
        <v>74</v>
      </c>
      <c r="R23" s="1" t="s">
        <v>74</v>
      </c>
      <c r="S23" s="1" t="s">
        <v>74</v>
      </c>
      <c r="T23" s="1" t="s">
        <v>74</v>
      </c>
      <c r="U23" s="1" t="s">
        <v>75</v>
      </c>
      <c r="V23" s="1" t="s">
        <v>86</v>
      </c>
      <c r="W23" s="1" t="s">
        <v>103</v>
      </c>
      <c r="X23" s="1" t="s">
        <v>113</v>
      </c>
      <c r="Y23">
        <v>2</v>
      </c>
      <c r="Z23" s="1" t="s">
        <v>116</v>
      </c>
      <c r="AA23">
        <v>221</v>
      </c>
      <c r="AB23" s="1" t="s">
        <v>124</v>
      </c>
      <c r="AC23" s="1" t="s">
        <v>136</v>
      </c>
      <c r="AD23">
        <v>0</v>
      </c>
      <c r="AE23">
        <v>0</v>
      </c>
      <c r="AF23">
        <v>0</v>
      </c>
      <c r="AG23">
        <v>1610</v>
      </c>
      <c r="AH23">
        <v>0</v>
      </c>
      <c r="AI23">
        <v>1610</v>
      </c>
      <c r="AJ23">
        <v>0</v>
      </c>
      <c r="AK23">
        <v>1610</v>
      </c>
      <c r="AL23" s="1" t="s">
        <v>148</v>
      </c>
      <c r="AM23" s="1"/>
      <c r="AO23" s="1"/>
      <c r="AP23" s="1"/>
      <c r="AQ23" s="1"/>
      <c r="AR23" s="1"/>
      <c r="AS23" s="3"/>
      <c r="AT23" s="3"/>
      <c r="AU23" s="3"/>
      <c r="AV23" s="1"/>
      <c r="AW23" s="1"/>
      <c r="AY23">
        <v>16</v>
      </c>
      <c r="AZ23">
        <v>69064.56</v>
      </c>
      <c r="BA23" s="1"/>
      <c r="BC23" s="1"/>
      <c r="BD23" s="1"/>
      <c r="BG23" s="1"/>
      <c r="BH23" s="1"/>
      <c r="BI23" s="1"/>
      <c r="BL23" s="1"/>
      <c r="BM23" s="1"/>
      <c r="BN23">
        <v>34</v>
      </c>
      <c r="BO23">
        <v>69064.56</v>
      </c>
      <c r="BP23">
        <v>69064.56</v>
      </c>
    </row>
    <row r="24" spans="1:68" x14ac:dyDescent="0.35">
      <c r="A24" s="1" t="s">
        <v>68</v>
      </c>
      <c r="B24" s="1" t="s">
        <v>69</v>
      </c>
      <c r="C24" s="1" t="s">
        <v>70</v>
      </c>
      <c r="D24">
        <v>1</v>
      </c>
      <c r="E24">
        <v>1</v>
      </c>
      <c r="F24" s="2">
        <v>43097.703599537039</v>
      </c>
      <c r="G24" s="3">
        <v>42736</v>
      </c>
      <c r="H24" s="3">
        <v>42766</v>
      </c>
      <c r="I24" s="1" t="s">
        <v>71</v>
      </c>
      <c r="J24">
        <v>1234</v>
      </c>
      <c r="K24">
        <v>1231235577</v>
      </c>
      <c r="L24" s="1" t="s">
        <v>72</v>
      </c>
      <c r="M24" s="1" t="s">
        <v>73</v>
      </c>
      <c r="N24" s="1" t="s">
        <v>74</v>
      </c>
      <c r="O24" s="1" t="s">
        <v>74</v>
      </c>
      <c r="P24" s="1" t="s">
        <v>74</v>
      </c>
      <c r="Q24" s="1" t="s">
        <v>74</v>
      </c>
      <c r="R24" s="1" t="s">
        <v>74</v>
      </c>
      <c r="S24" s="1" t="s">
        <v>74</v>
      </c>
      <c r="T24" s="1" t="s">
        <v>74</v>
      </c>
      <c r="U24" s="1" t="s">
        <v>75</v>
      </c>
      <c r="V24" s="1" t="s">
        <v>87</v>
      </c>
      <c r="W24" s="1" t="s">
        <v>104</v>
      </c>
      <c r="X24" s="1" t="s">
        <v>113</v>
      </c>
      <c r="Y24">
        <v>2</v>
      </c>
      <c r="Z24" s="1" t="s">
        <v>116</v>
      </c>
      <c r="AA24">
        <v>221</v>
      </c>
      <c r="AB24" s="1" t="s">
        <v>124</v>
      </c>
      <c r="AC24" s="1" t="s">
        <v>137</v>
      </c>
      <c r="AD24">
        <v>0</v>
      </c>
      <c r="AE24">
        <v>0</v>
      </c>
      <c r="AF24">
        <v>901.81</v>
      </c>
      <c r="AG24">
        <v>0</v>
      </c>
      <c r="AH24">
        <v>901.81</v>
      </c>
      <c r="AI24">
        <v>0</v>
      </c>
      <c r="AJ24">
        <v>901.81</v>
      </c>
      <c r="AK24">
        <v>0</v>
      </c>
      <c r="AL24" s="1" t="s">
        <v>149</v>
      </c>
      <c r="AM24" s="1"/>
      <c r="AO24" s="1"/>
      <c r="AP24" s="1"/>
      <c r="AQ24" s="1"/>
      <c r="AR24" s="1"/>
      <c r="AS24" s="3"/>
      <c r="AT24" s="3"/>
      <c r="AU24" s="3"/>
      <c r="AV24" s="1"/>
      <c r="AW24" s="1"/>
      <c r="AY24">
        <v>16</v>
      </c>
      <c r="AZ24">
        <v>69064.56</v>
      </c>
      <c r="BA24" s="1"/>
      <c r="BC24" s="1"/>
      <c r="BD24" s="1"/>
      <c r="BG24" s="1"/>
      <c r="BH24" s="1"/>
      <c r="BI24" s="1"/>
      <c r="BL24" s="1"/>
      <c r="BM24" s="1"/>
      <c r="BN24">
        <v>34</v>
      </c>
      <c r="BO24">
        <v>69064.56</v>
      </c>
      <c r="BP24">
        <v>69064.56</v>
      </c>
    </row>
    <row r="25" spans="1:68" x14ac:dyDescent="0.35">
      <c r="A25" s="1" t="s">
        <v>68</v>
      </c>
      <c r="B25" s="1" t="s">
        <v>69</v>
      </c>
      <c r="C25" s="1" t="s">
        <v>70</v>
      </c>
      <c r="D25">
        <v>1</v>
      </c>
      <c r="E25">
        <v>1</v>
      </c>
      <c r="F25" s="2">
        <v>43097.703599537039</v>
      </c>
      <c r="G25" s="3">
        <v>42736</v>
      </c>
      <c r="H25" s="3">
        <v>42766</v>
      </c>
      <c r="I25" s="1" t="s">
        <v>71</v>
      </c>
      <c r="J25">
        <v>1234</v>
      </c>
      <c r="K25">
        <v>1231235577</v>
      </c>
      <c r="L25" s="1" t="s">
        <v>72</v>
      </c>
      <c r="M25" s="1" t="s">
        <v>73</v>
      </c>
      <c r="N25" s="1" t="s">
        <v>74</v>
      </c>
      <c r="O25" s="1" t="s">
        <v>74</v>
      </c>
      <c r="P25" s="1" t="s">
        <v>74</v>
      </c>
      <c r="Q25" s="1" t="s">
        <v>74</v>
      </c>
      <c r="R25" s="1" t="s">
        <v>74</v>
      </c>
      <c r="S25" s="1" t="s">
        <v>74</v>
      </c>
      <c r="T25" s="1" t="s">
        <v>74</v>
      </c>
      <c r="U25" s="1" t="s">
        <v>75</v>
      </c>
      <c r="V25" s="1" t="s">
        <v>393</v>
      </c>
      <c r="W25" s="1" t="s">
        <v>414</v>
      </c>
      <c r="X25" s="1" t="s">
        <v>113</v>
      </c>
      <c r="Y25">
        <v>2</v>
      </c>
      <c r="Z25" s="1" t="s">
        <v>116</v>
      </c>
      <c r="AA25">
        <v>230</v>
      </c>
      <c r="AB25" s="1" t="s">
        <v>414</v>
      </c>
      <c r="AC25" s="1" t="s">
        <v>414</v>
      </c>
      <c r="AD25">
        <v>0</v>
      </c>
      <c r="AE25">
        <v>19924.919999999998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19924.919999999998</v>
      </c>
      <c r="AL25" s="1"/>
      <c r="AM25" s="1"/>
      <c r="AO25" s="1"/>
      <c r="AP25" s="1"/>
      <c r="AQ25" s="1"/>
      <c r="AR25" s="1"/>
      <c r="AS25" s="3"/>
      <c r="AT25" s="3"/>
      <c r="AU25" s="3"/>
      <c r="AV25" s="1"/>
      <c r="AW25" s="1"/>
      <c r="AY25">
        <v>16</v>
      </c>
      <c r="AZ25">
        <v>69064.56</v>
      </c>
      <c r="BA25" s="1"/>
      <c r="BC25" s="1"/>
      <c r="BD25" s="1"/>
      <c r="BG25" s="1"/>
      <c r="BH25" s="1"/>
      <c r="BI25" s="1"/>
      <c r="BL25" s="1"/>
      <c r="BM25" s="1"/>
      <c r="BN25">
        <v>34</v>
      </c>
      <c r="BO25">
        <v>69064.56</v>
      </c>
      <c r="BP25">
        <v>69064.56</v>
      </c>
    </row>
    <row r="26" spans="1:68" x14ac:dyDescent="0.35">
      <c r="A26" s="1" t="s">
        <v>68</v>
      </c>
      <c r="B26" s="1" t="s">
        <v>69</v>
      </c>
      <c r="C26" s="1" t="s">
        <v>70</v>
      </c>
      <c r="D26">
        <v>1</v>
      </c>
      <c r="E26">
        <v>1</v>
      </c>
      <c r="F26" s="2">
        <v>43097.703599537039</v>
      </c>
      <c r="G26" s="3">
        <v>42736</v>
      </c>
      <c r="H26" s="3">
        <v>42766</v>
      </c>
      <c r="I26" s="1" t="s">
        <v>71</v>
      </c>
      <c r="J26">
        <v>1234</v>
      </c>
      <c r="K26">
        <v>1231235577</v>
      </c>
      <c r="L26" s="1" t="s">
        <v>72</v>
      </c>
      <c r="M26" s="1" t="s">
        <v>73</v>
      </c>
      <c r="N26" s="1" t="s">
        <v>74</v>
      </c>
      <c r="O26" s="1" t="s">
        <v>74</v>
      </c>
      <c r="P26" s="1" t="s">
        <v>74</v>
      </c>
      <c r="Q26" s="1" t="s">
        <v>74</v>
      </c>
      <c r="R26" s="1" t="s">
        <v>74</v>
      </c>
      <c r="S26" s="1" t="s">
        <v>74</v>
      </c>
      <c r="T26" s="1" t="s">
        <v>74</v>
      </c>
      <c r="U26" s="1" t="s">
        <v>75</v>
      </c>
      <c r="V26" s="1" t="s">
        <v>394</v>
      </c>
      <c r="W26" s="1" t="s">
        <v>415</v>
      </c>
      <c r="X26" s="1" t="s">
        <v>113</v>
      </c>
      <c r="Y26">
        <v>3</v>
      </c>
      <c r="Z26" s="1" t="s">
        <v>117</v>
      </c>
      <c r="AA26">
        <v>310</v>
      </c>
      <c r="AB26" s="1" t="s">
        <v>427</v>
      </c>
      <c r="AC26" s="1" t="s">
        <v>436</v>
      </c>
      <c r="AD26">
        <v>13908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13908</v>
      </c>
      <c r="AK26">
        <v>0</v>
      </c>
      <c r="AL26" s="1" t="s">
        <v>148</v>
      </c>
      <c r="AM26" s="1"/>
      <c r="AO26" s="1"/>
      <c r="AP26" s="1"/>
      <c r="AQ26" s="1"/>
      <c r="AR26" s="1"/>
      <c r="AS26" s="3"/>
      <c r="AT26" s="3"/>
      <c r="AU26" s="3"/>
      <c r="AV26" s="1"/>
      <c r="AW26" s="1"/>
      <c r="AY26">
        <v>16</v>
      </c>
      <c r="AZ26">
        <v>69064.56</v>
      </c>
      <c r="BA26" s="1"/>
      <c r="BC26" s="1"/>
      <c r="BD26" s="1"/>
      <c r="BG26" s="1"/>
      <c r="BH26" s="1"/>
      <c r="BI26" s="1"/>
      <c r="BL26" s="1"/>
      <c r="BM26" s="1"/>
      <c r="BN26">
        <v>34</v>
      </c>
      <c r="BO26">
        <v>69064.56</v>
      </c>
      <c r="BP26">
        <v>69064.56</v>
      </c>
    </row>
    <row r="27" spans="1:68" x14ac:dyDescent="0.35">
      <c r="A27" s="1" t="s">
        <v>68</v>
      </c>
      <c r="B27" s="1" t="s">
        <v>69</v>
      </c>
      <c r="C27" s="1" t="s">
        <v>70</v>
      </c>
      <c r="D27">
        <v>1</v>
      </c>
      <c r="E27">
        <v>1</v>
      </c>
      <c r="F27" s="2">
        <v>43097.703599537039</v>
      </c>
      <c r="G27" s="3">
        <v>42736</v>
      </c>
      <c r="H27" s="3">
        <v>42766</v>
      </c>
      <c r="I27" s="1" t="s">
        <v>71</v>
      </c>
      <c r="J27">
        <v>1234</v>
      </c>
      <c r="K27">
        <v>1231235577</v>
      </c>
      <c r="L27" s="1" t="s">
        <v>72</v>
      </c>
      <c r="M27" s="1" t="s">
        <v>73</v>
      </c>
      <c r="N27" s="1" t="s">
        <v>74</v>
      </c>
      <c r="O27" s="1" t="s">
        <v>74</v>
      </c>
      <c r="P27" s="1" t="s">
        <v>74</v>
      </c>
      <c r="Q27" s="1" t="s">
        <v>74</v>
      </c>
      <c r="R27" s="1" t="s">
        <v>74</v>
      </c>
      <c r="S27" s="1" t="s">
        <v>74</v>
      </c>
      <c r="T27" s="1" t="s">
        <v>74</v>
      </c>
      <c r="U27" s="1" t="s">
        <v>75</v>
      </c>
      <c r="V27" s="1" t="s">
        <v>88</v>
      </c>
      <c r="W27" s="1" t="s">
        <v>105</v>
      </c>
      <c r="X27" s="1" t="s">
        <v>113</v>
      </c>
      <c r="Y27">
        <v>3</v>
      </c>
      <c r="Z27" s="1" t="s">
        <v>117</v>
      </c>
      <c r="AA27">
        <v>330</v>
      </c>
      <c r="AB27" s="1" t="s">
        <v>105</v>
      </c>
      <c r="AC27" s="1" t="s">
        <v>105</v>
      </c>
      <c r="AD27">
        <v>29088</v>
      </c>
      <c r="AE27">
        <v>0</v>
      </c>
      <c r="AF27">
        <v>7136.11</v>
      </c>
      <c r="AG27">
        <v>0</v>
      </c>
      <c r="AH27">
        <v>7136.11</v>
      </c>
      <c r="AI27">
        <v>0</v>
      </c>
      <c r="AJ27">
        <v>36224.11</v>
      </c>
      <c r="AK27">
        <v>0</v>
      </c>
      <c r="AL27" s="1"/>
      <c r="AM27" s="1"/>
      <c r="AO27" s="1"/>
      <c r="AP27" s="1"/>
      <c r="AQ27" s="1"/>
      <c r="AR27" s="1"/>
      <c r="AS27" s="3"/>
      <c r="AT27" s="3"/>
      <c r="AU27" s="3"/>
      <c r="AV27" s="1"/>
      <c r="AW27" s="1"/>
      <c r="AY27">
        <v>16</v>
      </c>
      <c r="AZ27">
        <v>69064.56</v>
      </c>
      <c r="BA27" s="1"/>
      <c r="BC27" s="1"/>
      <c r="BD27" s="1"/>
      <c r="BG27" s="1"/>
      <c r="BH27" s="1"/>
      <c r="BI27" s="1"/>
      <c r="BL27" s="1"/>
      <c r="BM27" s="1"/>
      <c r="BN27">
        <v>34</v>
      </c>
      <c r="BO27">
        <v>69064.56</v>
      </c>
      <c r="BP27">
        <v>69064.56</v>
      </c>
    </row>
    <row r="28" spans="1:68" x14ac:dyDescent="0.35">
      <c r="A28" s="1" t="s">
        <v>68</v>
      </c>
      <c r="B28" s="1" t="s">
        <v>69</v>
      </c>
      <c r="C28" s="1" t="s">
        <v>70</v>
      </c>
      <c r="D28">
        <v>1</v>
      </c>
      <c r="E28">
        <v>1</v>
      </c>
      <c r="F28" s="2">
        <v>43097.703599537039</v>
      </c>
      <c r="G28" s="3">
        <v>42736</v>
      </c>
      <c r="H28" s="3">
        <v>42766</v>
      </c>
      <c r="I28" s="1" t="s">
        <v>71</v>
      </c>
      <c r="J28">
        <v>1234</v>
      </c>
      <c r="K28">
        <v>1231235577</v>
      </c>
      <c r="L28" s="1" t="s">
        <v>72</v>
      </c>
      <c r="M28" s="1" t="s">
        <v>73</v>
      </c>
      <c r="N28" s="1" t="s">
        <v>74</v>
      </c>
      <c r="O28" s="1" t="s">
        <v>74</v>
      </c>
      <c r="P28" s="1" t="s">
        <v>74</v>
      </c>
      <c r="Q28" s="1" t="s">
        <v>74</v>
      </c>
      <c r="R28" s="1" t="s">
        <v>74</v>
      </c>
      <c r="S28" s="1" t="s">
        <v>74</v>
      </c>
      <c r="T28" s="1" t="s">
        <v>74</v>
      </c>
      <c r="U28" s="1" t="s">
        <v>75</v>
      </c>
      <c r="V28" s="1" t="s">
        <v>89</v>
      </c>
      <c r="W28" s="1" t="s">
        <v>416</v>
      </c>
      <c r="X28" s="1" t="s">
        <v>114</v>
      </c>
      <c r="Y28">
        <v>4</v>
      </c>
      <c r="Z28" s="1" t="s">
        <v>118</v>
      </c>
      <c r="AA28">
        <v>403</v>
      </c>
      <c r="AB28" s="1" t="s">
        <v>125</v>
      </c>
      <c r="AC28" s="1" t="s">
        <v>437</v>
      </c>
      <c r="AD28">
        <v>0</v>
      </c>
      <c r="AE28">
        <v>0</v>
      </c>
      <c r="AF28">
        <v>819.21</v>
      </c>
      <c r="AG28">
        <v>0</v>
      </c>
      <c r="AH28">
        <v>819.21</v>
      </c>
      <c r="AI28">
        <v>0</v>
      </c>
      <c r="AJ28">
        <v>819.21</v>
      </c>
      <c r="AK28">
        <v>0</v>
      </c>
      <c r="AL28" s="1" t="s">
        <v>148</v>
      </c>
      <c r="AM28" s="1"/>
      <c r="AO28" s="1"/>
      <c r="AP28" s="1"/>
      <c r="AQ28" s="1"/>
      <c r="AR28" s="1"/>
      <c r="AS28" s="3"/>
      <c r="AT28" s="3"/>
      <c r="AU28" s="3"/>
      <c r="AV28" s="1"/>
      <c r="AW28" s="1"/>
      <c r="AY28">
        <v>16</v>
      </c>
      <c r="AZ28">
        <v>69064.56</v>
      </c>
      <c r="BA28" s="1"/>
      <c r="BC28" s="1"/>
      <c r="BD28" s="1"/>
      <c r="BG28" s="1"/>
      <c r="BH28" s="1"/>
      <c r="BI28" s="1"/>
      <c r="BL28" s="1"/>
      <c r="BM28" s="1"/>
      <c r="BN28">
        <v>34</v>
      </c>
      <c r="BO28">
        <v>69064.56</v>
      </c>
      <c r="BP28">
        <v>69064.56</v>
      </c>
    </row>
    <row r="29" spans="1:68" x14ac:dyDescent="0.35">
      <c r="A29" s="1" t="s">
        <v>68</v>
      </c>
      <c r="B29" s="1" t="s">
        <v>69</v>
      </c>
      <c r="C29" s="1" t="s">
        <v>70</v>
      </c>
      <c r="D29">
        <v>1</v>
      </c>
      <c r="E29">
        <v>1</v>
      </c>
      <c r="F29" s="2">
        <v>43097.703599537039</v>
      </c>
      <c r="G29" s="3">
        <v>42736</v>
      </c>
      <c r="H29" s="3">
        <v>42766</v>
      </c>
      <c r="I29" s="1" t="s">
        <v>71</v>
      </c>
      <c r="J29">
        <v>1234</v>
      </c>
      <c r="K29">
        <v>1231235577</v>
      </c>
      <c r="L29" s="1" t="s">
        <v>72</v>
      </c>
      <c r="M29" s="1" t="s">
        <v>73</v>
      </c>
      <c r="N29" s="1" t="s">
        <v>74</v>
      </c>
      <c r="O29" s="1" t="s">
        <v>74</v>
      </c>
      <c r="P29" s="1" t="s">
        <v>74</v>
      </c>
      <c r="Q29" s="1" t="s">
        <v>74</v>
      </c>
      <c r="R29" s="1" t="s">
        <v>74</v>
      </c>
      <c r="S29" s="1" t="s">
        <v>74</v>
      </c>
      <c r="T29" s="1" t="s">
        <v>74</v>
      </c>
      <c r="U29" s="1" t="s">
        <v>75</v>
      </c>
      <c r="V29" s="1" t="s">
        <v>90</v>
      </c>
      <c r="W29" s="1" t="s">
        <v>417</v>
      </c>
      <c r="X29" s="1" t="s">
        <v>114</v>
      </c>
      <c r="Y29">
        <v>4</v>
      </c>
      <c r="Z29" s="1" t="s">
        <v>118</v>
      </c>
      <c r="AA29">
        <v>403</v>
      </c>
      <c r="AB29" s="1" t="s">
        <v>125</v>
      </c>
      <c r="AC29" s="1" t="s">
        <v>438</v>
      </c>
      <c r="AD29">
        <v>0</v>
      </c>
      <c r="AE29">
        <v>0</v>
      </c>
      <c r="AF29">
        <v>7288.81</v>
      </c>
      <c r="AG29">
        <v>0</v>
      </c>
      <c r="AH29">
        <v>7288.81</v>
      </c>
      <c r="AI29">
        <v>0</v>
      </c>
      <c r="AJ29">
        <v>7288.81</v>
      </c>
      <c r="AK29">
        <v>0</v>
      </c>
      <c r="AL29" s="1" t="s">
        <v>149</v>
      </c>
      <c r="AM29" s="1"/>
      <c r="AO29" s="1"/>
      <c r="AP29" s="1"/>
      <c r="AQ29" s="1"/>
      <c r="AR29" s="1"/>
      <c r="AS29" s="3"/>
      <c r="AT29" s="3"/>
      <c r="AU29" s="3"/>
      <c r="AV29" s="1"/>
      <c r="AW29" s="1"/>
      <c r="AY29">
        <v>16</v>
      </c>
      <c r="AZ29">
        <v>69064.56</v>
      </c>
      <c r="BA29" s="1"/>
      <c r="BC29" s="1"/>
      <c r="BD29" s="1"/>
      <c r="BG29" s="1"/>
      <c r="BH29" s="1"/>
      <c r="BI29" s="1"/>
      <c r="BL29" s="1"/>
      <c r="BM29" s="1"/>
      <c r="BN29">
        <v>34</v>
      </c>
      <c r="BO29">
        <v>69064.56</v>
      </c>
      <c r="BP29">
        <v>69064.56</v>
      </c>
    </row>
    <row r="30" spans="1:68" x14ac:dyDescent="0.35">
      <c r="A30" s="1" t="s">
        <v>68</v>
      </c>
      <c r="B30" s="1" t="s">
        <v>69</v>
      </c>
      <c r="C30" s="1" t="s">
        <v>70</v>
      </c>
      <c r="D30">
        <v>1</v>
      </c>
      <c r="E30">
        <v>1</v>
      </c>
      <c r="F30" s="2">
        <v>43097.703599537039</v>
      </c>
      <c r="G30" s="3">
        <v>42736</v>
      </c>
      <c r="H30" s="3">
        <v>42766</v>
      </c>
      <c r="I30" s="1" t="s">
        <v>71</v>
      </c>
      <c r="J30">
        <v>1234</v>
      </c>
      <c r="K30">
        <v>1231235577</v>
      </c>
      <c r="L30" s="1" t="s">
        <v>72</v>
      </c>
      <c r="M30" s="1" t="s">
        <v>73</v>
      </c>
      <c r="N30" s="1" t="s">
        <v>74</v>
      </c>
      <c r="O30" s="1" t="s">
        <v>74</v>
      </c>
      <c r="P30" s="1" t="s">
        <v>74</v>
      </c>
      <c r="Q30" s="1" t="s">
        <v>74</v>
      </c>
      <c r="R30" s="1" t="s">
        <v>74</v>
      </c>
      <c r="S30" s="1" t="s">
        <v>74</v>
      </c>
      <c r="T30" s="1" t="s">
        <v>74</v>
      </c>
      <c r="U30" s="1" t="s">
        <v>75</v>
      </c>
      <c r="V30" s="1" t="s">
        <v>395</v>
      </c>
      <c r="W30" s="1" t="s">
        <v>106</v>
      </c>
      <c r="X30" s="1" t="s">
        <v>114</v>
      </c>
      <c r="Y30">
        <v>4</v>
      </c>
      <c r="Z30" s="1" t="s">
        <v>118</v>
      </c>
      <c r="AA30">
        <v>404</v>
      </c>
      <c r="AB30" s="1" t="s">
        <v>126</v>
      </c>
      <c r="AC30" s="1" t="s">
        <v>138</v>
      </c>
      <c r="AD30">
        <v>0</v>
      </c>
      <c r="AE30">
        <v>0</v>
      </c>
      <c r="AF30">
        <v>110</v>
      </c>
      <c r="AG30">
        <v>0</v>
      </c>
      <c r="AH30">
        <v>110</v>
      </c>
      <c r="AI30">
        <v>0</v>
      </c>
      <c r="AJ30">
        <v>110</v>
      </c>
      <c r="AK30">
        <v>0</v>
      </c>
      <c r="AL30" s="1" t="s">
        <v>439</v>
      </c>
      <c r="AM30" s="1"/>
      <c r="AO30" s="1"/>
      <c r="AP30" s="1"/>
      <c r="AQ30" s="1"/>
      <c r="AR30" s="1"/>
      <c r="AS30" s="3"/>
      <c r="AT30" s="3"/>
      <c r="AU30" s="3"/>
      <c r="AV30" s="1"/>
      <c r="AW30" s="1"/>
      <c r="AY30">
        <v>16</v>
      </c>
      <c r="AZ30">
        <v>69064.56</v>
      </c>
      <c r="BA30" s="1"/>
      <c r="BC30" s="1"/>
      <c r="BD30" s="1"/>
      <c r="BG30" s="1"/>
      <c r="BH30" s="1"/>
      <c r="BI30" s="1"/>
      <c r="BL30" s="1"/>
      <c r="BM30" s="1"/>
      <c r="BN30">
        <v>34</v>
      </c>
      <c r="BO30">
        <v>69064.56</v>
      </c>
      <c r="BP30">
        <v>69064.56</v>
      </c>
    </row>
    <row r="31" spans="1:68" x14ac:dyDescent="0.35">
      <c r="A31" s="1" t="s">
        <v>68</v>
      </c>
      <c r="B31" s="1" t="s">
        <v>69</v>
      </c>
      <c r="C31" s="1" t="s">
        <v>70</v>
      </c>
      <c r="D31">
        <v>1</v>
      </c>
      <c r="E31">
        <v>1</v>
      </c>
      <c r="F31" s="2">
        <v>43097.703599537039</v>
      </c>
      <c r="G31" s="3">
        <v>42736</v>
      </c>
      <c r="H31" s="3">
        <v>42766</v>
      </c>
      <c r="I31" s="1" t="s">
        <v>71</v>
      </c>
      <c r="J31">
        <v>1234</v>
      </c>
      <c r="K31">
        <v>1231235577</v>
      </c>
      <c r="L31" s="1" t="s">
        <v>72</v>
      </c>
      <c r="M31" s="1" t="s">
        <v>73</v>
      </c>
      <c r="N31" s="1" t="s">
        <v>74</v>
      </c>
      <c r="O31" s="1" t="s">
        <v>74</v>
      </c>
      <c r="P31" s="1" t="s">
        <v>74</v>
      </c>
      <c r="Q31" s="1" t="s">
        <v>74</v>
      </c>
      <c r="R31" s="1" t="s">
        <v>74</v>
      </c>
      <c r="S31" s="1" t="s">
        <v>74</v>
      </c>
      <c r="T31" s="1" t="s">
        <v>74</v>
      </c>
      <c r="U31" s="1" t="s">
        <v>75</v>
      </c>
      <c r="V31" s="1" t="s">
        <v>91</v>
      </c>
      <c r="W31" s="1" t="s">
        <v>107</v>
      </c>
      <c r="X31" s="1" t="s">
        <v>114</v>
      </c>
      <c r="Y31">
        <v>4</v>
      </c>
      <c r="Z31" s="1" t="s">
        <v>118</v>
      </c>
      <c r="AA31">
        <v>490</v>
      </c>
      <c r="AB31" s="1" t="s">
        <v>107</v>
      </c>
      <c r="AC31" s="1" t="s">
        <v>107</v>
      </c>
      <c r="AD31">
        <v>0</v>
      </c>
      <c r="AE31">
        <v>0</v>
      </c>
      <c r="AF31">
        <v>0</v>
      </c>
      <c r="AG31">
        <v>8218.02</v>
      </c>
      <c r="AH31">
        <v>0</v>
      </c>
      <c r="AI31">
        <v>8218.02</v>
      </c>
      <c r="AJ31">
        <v>0</v>
      </c>
      <c r="AK31">
        <v>8218.02</v>
      </c>
      <c r="AL31" s="1"/>
      <c r="AM31" s="1"/>
      <c r="AO31" s="1"/>
      <c r="AP31" s="1"/>
      <c r="AQ31" s="1"/>
      <c r="AR31" s="1"/>
      <c r="AS31" s="3"/>
      <c r="AT31" s="3"/>
      <c r="AU31" s="3"/>
      <c r="AV31" s="1"/>
      <c r="AW31" s="1"/>
      <c r="AY31">
        <v>16</v>
      </c>
      <c r="AZ31">
        <v>69064.56</v>
      </c>
      <c r="BA31" s="1"/>
      <c r="BC31" s="1"/>
      <c r="BD31" s="1"/>
      <c r="BG31" s="1"/>
      <c r="BH31" s="1"/>
      <c r="BI31" s="1"/>
      <c r="BL31" s="1"/>
      <c r="BM31" s="1"/>
      <c r="BN31">
        <v>34</v>
      </c>
      <c r="BO31">
        <v>69064.56</v>
      </c>
      <c r="BP31">
        <v>69064.56</v>
      </c>
    </row>
    <row r="32" spans="1:68" x14ac:dyDescent="0.35">
      <c r="A32" s="1" t="s">
        <v>68</v>
      </c>
      <c r="B32" s="1" t="s">
        <v>69</v>
      </c>
      <c r="C32" s="1" t="s">
        <v>70</v>
      </c>
      <c r="D32">
        <v>1</v>
      </c>
      <c r="E32">
        <v>1</v>
      </c>
      <c r="F32" s="2">
        <v>43097.703599537039</v>
      </c>
      <c r="G32" s="3">
        <v>42736</v>
      </c>
      <c r="H32" s="3">
        <v>42766</v>
      </c>
      <c r="I32" s="1" t="s">
        <v>71</v>
      </c>
      <c r="J32">
        <v>1234</v>
      </c>
      <c r="K32">
        <v>1231235577</v>
      </c>
      <c r="L32" s="1" t="s">
        <v>72</v>
      </c>
      <c r="M32" s="1" t="s">
        <v>73</v>
      </c>
      <c r="N32" s="1" t="s">
        <v>74</v>
      </c>
      <c r="O32" s="1" t="s">
        <v>74</v>
      </c>
      <c r="P32" s="1" t="s">
        <v>74</v>
      </c>
      <c r="Q32" s="1" t="s">
        <v>74</v>
      </c>
      <c r="R32" s="1" t="s">
        <v>74</v>
      </c>
      <c r="S32" s="1" t="s">
        <v>74</v>
      </c>
      <c r="T32" s="1" t="s">
        <v>74</v>
      </c>
      <c r="U32" s="1" t="s">
        <v>75</v>
      </c>
      <c r="V32" s="1" t="s">
        <v>92</v>
      </c>
      <c r="W32" s="1" t="s">
        <v>108</v>
      </c>
      <c r="X32" s="1" t="s">
        <v>114</v>
      </c>
      <c r="Y32">
        <v>5</v>
      </c>
      <c r="Z32" s="1" t="s">
        <v>119</v>
      </c>
      <c r="AA32">
        <v>550</v>
      </c>
      <c r="AB32" s="1" t="s">
        <v>108</v>
      </c>
      <c r="AC32" s="1" t="s">
        <v>108</v>
      </c>
      <c r="AD32">
        <v>0</v>
      </c>
      <c r="AE32">
        <v>0</v>
      </c>
      <c r="AF32">
        <v>8218.02</v>
      </c>
      <c r="AG32">
        <v>0</v>
      </c>
      <c r="AH32">
        <v>8218.02</v>
      </c>
      <c r="AI32">
        <v>0</v>
      </c>
      <c r="AJ32">
        <v>8218.02</v>
      </c>
      <c r="AK32">
        <v>0</v>
      </c>
      <c r="AL32" s="1"/>
      <c r="AM32" s="1"/>
      <c r="AO32" s="1"/>
      <c r="AP32" s="1"/>
      <c r="AQ32" s="1"/>
      <c r="AR32" s="1"/>
      <c r="AS32" s="3"/>
      <c r="AT32" s="3"/>
      <c r="AU32" s="3"/>
      <c r="AV32" s="1"/>
      <c r="AW32" s="1"/>
      <c r="AY32">
        <v>16</v>
      </c>
      <c r="AZ32">
        <v>69064.56</v>
      </c>
      <c r="BA32" s="1"/>
      <c r="BC32" s="1"/>
      <c r="BD32" s="1"/>
      <c r="BG32" s="1"/>
      <c r="BH32" s="1"/>
      <c r="BI32" s="1"/>
      <c r="BL32" s="1"/>
      <c r="BM32" s="1"/>
      <c r="BN32">
        <v>34</v>
      </c>
      <c r="BO32">
        <v>69064.56</v>
      </c>
      <c r="BP32">
        <v>69064.56</v>
      </c>
    </row>
    <row r="33" spans="1:68" x14ac:dyDescent="0.35">
      <c r="A33" s="1" t="s">
        <v>68</v>
      </c>
      <c r="B33" s="1" t="s">
        <v>69</v>
      </c>
      <c r="C33" s="1" t="s">
        <v>70</v>
      </c>
      <c r="D33">
        <v>1</v>
      </c>
      <c r="E33">
        <v>1</v>
      </c>
      <c r="F33" s="2">
        <v>43097.703599537039</v>
      </c>
      <c r="G33" s="3">
        <v>42736</v>
      </c>
      <c r="H33" s="3">
        <v>42766</v>
      </c>
      <c r="I33" s="1" t="s">
        <v>71</v>
      </c>
      <c r="J33">
        <v>1234</v>
      </c>
      <c r="K33">
        <v>1231235577</v>
      </c>
      <c r="L33" s="1" t="s">
        <v>72</v>
      </c>
      <c r="M33" s="1" t="s">
        <v>73</v>
      </c>
      <c r="N33" s="1" t="s">
        <v>74</v>
      </c>
      <c r="O33" s="1" t="s">
        <v>74</v>
      </c>
      <c r="P33" s="1" t="s">
        <v>74</v>
      </c>
      <c r="Q33" s="1" t="s">
        <v>74</v>
      </c>
      <c r="R33" s="1" t="s">
        <v>74</v>
      </c>
      <c r="S33" s="1" t="s">
        <v>74</v>
      </c>
      <c r="T33" s="1" t="s">
        <v>74</v>
      </c>
      <c r="U33" s="1" t="s">
        <v>75</v>
      </c>
      <c r="V33" s="1" t="s">
        <v>93</v>
      </c>
      <c r="W33" s="1" t="s">
        <v>109</v>
      </c>
      <c r="X33" s="1" t="s">
        <v>114</v>
      </c>
      <c r="Y33">
        <v>7</v>
      </c>
      <c r="Z33" s="1" t="s">
        <v>120</v>
      </c>
      <c r="AA33">
        <v>702</v>
      </c>
      <c r="AB33" s="1" t="s">
        <v>127</v>
      </c>
      <c r="AC33" s="1" t="s">
        <v>139</v>
      </c>
      <c r="AD33">
        <v>0</v>
      </c>
      <c r="AE33">
        <v>0</v>
      </c>
      <c r="AF33">
        <v>0</v>
      </c>
      <c r="AG33">
        <v>27461.1</v>
      </c>
      <c r="AH33">
        <v>0</v>
      </c>
      <c r="AI33">
        <v>27461.1</v>
      </c>
      <c r="AJ33">
        <v>0</v>
      </c>
      <c r="AK33">
        <v>27461.1</v>
      </c>
      <c r="AL33" s="1" t="s">
        <v>149</v>
      </c>
      <c r="AM33" s="1"/>
      <c r="AO33" s="1"/>
      <c r="AP33" s="1"/>
      <c r="AQ33" s="1"/>
      <c r="AR33" s="1"/>
      <c r="AS33" s="3"/>
      <c r="AT33" s="3"/>
      <c r="AU33" s="3"/>
      <c r="AV33" s="1"/>
      <c r="AW33" s="1"/>
      <c r="AY33">
        <v>16</v>
      </c>
      <c r="AZ33">
        <v>69064.56</v>
      </c>
      <c r="BA33" s="1"/>
      <c r="BC33" s="1"/>
      <c r="BD33" s="1"/>
      <c r="BG33" s="1"/>
      <c r="BH33" s="1"/>
      <c r="BI33" s="1"/>
      <c r="BL33" s="1"/>
      <c r="BM33" s="1"/>
      <c r="BN33">
        <v>34</v>
      </c>
      <c r="BO33">
        <v>69064.56</v>
      </c>
      <c r="BP33">
        <v>69064.56</v>
      </c>
    </row>
    <row r="34" spans="1:68" x14ac:dyDescent="0.35">
      <c r="A34" s="1" t="s">
        <v>68</v>
      </c>
      <c r="B34" s="1" t="s">
        <v>69</v>
      </c>
      <c r="C34" s="1" t="s">
        <v>70</v>
      </c>
      <c r="D34">
        <v>1</v>
      </c>
      <c r="E34">
        <v>1</v>
      </c>
      <c r="F34" s="2">
        <v>43097.703599537039</v>
      </c>
      <c r="G34" s="3">
        <v>42736</v>
      </c>
      <c r="H34" s="3">
        <v>42766</v>
      </c>
      <c r="I34" s="1" t="s">
        <v>71</v>
      </c>
      <c r="J34">
        <v>1234</v>
      </c>
      <c r="K34">
        <v>1231235577</v>
      </c>
      <c r="L34" s="1" t="s">
        <v>72</v>
      </c>
      <c r="M34" s="1" t="s">
        <v>73</v>
      </c>
      <c r="N34" s="1" t="s">
        <v>74</v>
      </c>
      <c r="O34" s="1" t="s">
        <v>74</v>
      </c>
      <c r="P34" s="1" t="s">
        <v>74</v>
      </c>
      <c r="Q34" s="1" t="s">
        <v>74</v>
      </c>
      <c r="R34" s="1" t="s">
        <v>74</v>
      </c>
      <c r="S34" s="1" t="s">
        <v>74</v>
      </c>
      <c r="T34" s="1" t="s">
        <v>74</v>
      </c>
      <c r="U34" s="1" t="s">
        <v>75</v>
      </c>
      <c r="V34" s="1" t="s">
        <v>94</v>
      </c>
      <c r="W34" s="1" t="s">
        <v>110</v>
      </c>
      <c r="X34" s="1" t="s">
        <v>114</v>
      </c>
      <c r="Y34">
        <v>7</v>
      </c>
      <c r="Z34" s="1" t="s">
        <v>120</v>
      </c>
      <c r="AA34">
        <v>731</v>
      </c>
      <c r="AB34" s="1" t="s">
        <v>128</v>
      </c>
      <c r="AC34" s="1" t="s">
        <v>139</v>
      </c>
      <c r="AD34">
        <v>0</v>
      </c>
      <c r="AE34">
        <v>0</v>
      </c>
      <c r="AF34">
        <v>0</v>
      </c>
      <c r="AG34">
        <v>4627.7</v>
      </c>
      <c r="AH34">
        <v>0</v>
      </c>
      <c r="AI34">
        <v>4627.7</v>
      </c>
      <c r="AJ34">
        <v>0</v>
      </c>
      <c r="AK34">
        <v>4627.7</v>
      </c>
      <c r="AL34" s="1" t="s">
        <v>149</v>
      </c>
      <c r="AM34" s="1"/>
      <c r="AO34" s="1"/>
      <c r="AP34" s="1"/>
      <c r="AQ34" s="1"/>
      <c r="AR34" s="1"/>
      <c r="AS34" s="3"/>
      <c r="AT34" s="3"/>
      <c r="AU34" s="3"/>
      <c r="AV34" s="1"/>
      <c r="AW34" s="1"/>
      <c r="AY34">
        <v>16</v>
      </c>
      <c r="AZ34">
        <v>69064.56</v>
      </c>
      <c r="BA34" s="1"/>
      <c r="BC34" s="1"/>
      <c r="BD34" s="1"/>
      <c r="BG34" s="1"/>
      <c r="BH34" s="1"/>
      <c r="BI34" s="1"/>
      <c r="BL34" s="1"/>
      <c r="BM34" s="1"/>
      <c r="BN34">
        <v>34</v>
      </c>
      <c r="BO34">
        <v>69064.56</v>
      </c>
      <c r="BP34">
        <v>69064.56</v>
      </c>
    </row>
    <row r="35" spans="1:68" x14ac:dyDescent="0.35">
      <c r="A35" s="1" t="s">
        <v>68</v>
      </c>
      <c r="B35" s="1" t="s">
        <v>69</v>
      </c>
      <c r="C35" s="1" t="s">
        <v>70</v>
      </c>
      <c r="D35">
        <v>1</v>
      </c>
      <c r="E35">
        <v>1</v>
      </c>
      <c r="F35" s="2">
        <v>43097.703599537039</v>
      </c>
      <c r="G35" s="3">
        <v>42736</v>
      </c>
      <c r="H35" s="3">
        <v>42766</v>
      </c>
      <c r="I35" s="1" t="s">
        <v>71</v>
      </c>
      <c r="J35">
        <v>1234</v>
      </c>
      <c r="K35">
        <v>1231235577</v>
      </c>
      <c r="L35" s="1" t="s">
        <v>72</v>
      </c>
      <c r="M35" s="1" t="s">
        <v>73</v>
      </c>
      <c r="N35" s="1" t="s">
        <v>74</v>
      </c>
      <c r="O35" s="1" t="s">
        <v>74</v>
      </c>
      <c r="P35" s="1" t="s">
        <v>74</v>
      </c>
      <c r="Q35" s="1" t="s">
        <v>74</v>
      </c>
      <c r="R35" s="1" t="s">
        <v>74</v>
      </c>
      <c r="S35" s="1" t="s">
        <v>74</v>
      </c>
      <c r="T35" s="1" t="s">
        <v>74</v>
      </c>
      <c r="U35" s="1" t="s">
        <v>75</v>
      </c>
      <c r="V35" s="1" t="s">
        <v>95</v>
      </c>
      <c r="W35" s="1" t="s">
        <v>111</v>
      </c>
      <c r="X35" s="1" t="s">
        <v>114</v>
      </c>
      <c r="Y35">
        <v>7</v>
      </c>
      <c r="Z35" s="1" t="s">
        <v>120</v>
      </c>
      <c r="AA35">
        <v>732</v>
      </c>
      <c r="AB35" s="1" t="s">
        <v>129</v>
      </c>
      <c r="AC35" s="1" t="s">
        <v>139</v>
      </c>
      <c r="AD35">
        <v>0</v>
      </c>
      <c r="AE35">
        <v>0</v>
      </c>
      <c r="AF35">
        <v>0</v>
      </c>
      <c r="AG35">
        <v>10891.8</v>
      </c>
      <c r="AH35">
        <v>0</v>
      </c>
      <c r="AI35">
        <v>10891.8</v>
      </c>
      <c r="AJ35">
        <v>0</v>
      </c>
      <c r="AK35">
        <v>10891.8</v>
      </c>
      <c r="AL35" s="1" t="s">
        <v>149</v>
      </c>
      <c r="AM35" s="1"/>
      <c r="AO35" s="1"/>
      <c r="AP35" s="1"/>
      <c r="AQ35" s="1"/>
      <c r="AR35" s="1"/>
      <c r="AS35" s="3"/>
      <c r="AT35" s="3"/>
      <c r="AU35" s="3"/>
      <c r="AV35" s="1"/>
      <c r="AW35" s="1"/>
      <c r="AY35">
        <v>16</v>
      </c>
      <c r="AZ35">
        <v>69064.56</v>
      </c>
      <c r="BA35" s="1"/>
      <c r="BC35" s="1"/>
      <c r="BD35" s="1"/>
      <c r="BG35" s="1"/>
      <c r="BH35" s="1"/>
      <c r="BI35" s="1"/>
      <c r="BL35" s="1"/>
      <c r="BM35" s="1"/>
      <c r="BN35">
        <v>34</v>
      </c>
      <c r="BO35">
        <v>69064.56</v>
      </c>
      <c r="BP35">
        <v>69064.56</v>
      </c>
    </row>
    <row r="36" spans="1:68" x14ac:dyDescent="0.35">
      <c r="A36" s="1" t="s">
        <v>68</v>
      </c>
      <c r="B36" s="1" t="s">
        <v>69</v>
      </c>
      <c r="C36" s="1" t="s">
        <v>70</v>
      </c>
      <c r="D36">
        <v>1</v>
      </c>
      <c r="E36">
        <v>1</v>
      </c>
      <c r="F36" s="2">
        <v>43097.703599537039</v>
      </c>
      <c r="G36" s="3">
        <v>42736</v>
      </c>
      <c r="H36" s="3">
        <v>42766</v>
      </c>
      <c r="I36" s="1" t="s">
        <v>71</v>
      </c>
      <c r="J36">
        <v>1234</v>
      </c>
      <c r="K36">
        <v>1231235577</v>
      </c>
      <c r="L36" s="1" t="s">
        <v>72</v>
      </c>
      <c r="M36" s="1" t="s">
        <v>73</v>
      </c>
      <c r="N36" s="1" t="s">
        <v>74</v>
      </c>
      <c r="O36" s="1" t="s">
        <v>74</v>
      </c>
      <c r="P36" s="1" t="s">
        <v>74</v>
      </c>
      <c r="Q36" s="1" t="s">
        <v>74</v>
      </c>
      <c r="R36" s="1" t="s">
        <v>74</v>
      </c>
      <c r="S36" s="1" t="s">
        <v>74</v>
      </c>
      <c r="T36" s="1" t="s">
        <v>74</v>
      </c>
      <c r="U36" s="1" t="s">
        <v>75</v>
      </c>
      <c r="V36" s="1" t="s">
        <v>96</v>
      </c>
      <c r="W36" s="1" t="s">
        <v>112</v>
      </c>
      <c r="X36" s="1" t="s">
        <v>114</v>
      </c>
      <c r="Y36">
        <v>7</v>
      </c>
      <c r="Z36" s="1" t="s">
        <v>120</v>
      </c>
      <c r="AA36">
        <v>755</v>
      </c>
      <c r="AB36" s="1" t="s">
        <v>112</v>
      </c>
      <c r="AC36" s="1" t="s">
        <v>112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s="1"/>
      <c r="AM36" s="1"/>
      <c r="AO36" s="1"/>
      <c r="AP36" s="1"/>
      <c r="AQ36" s="1"/>
      <c r="AR36" s="1"/>
      <c r="AS36" s="3"/>
      <c r="AT36" s="3"/>
      <c r="AU36" s="3"/>
      <c r="AV36" s="1"/>
      <c r="AW36" s="1"/>
      <c r="AY36">
        <v>16</v>
      </c>
      <c r="AZ36">
        <v>69064.56</v>
      </c>
      <c r="BA36" s="1"/>
      <c r="BC36" s="1"/>
      <c r="BD36" s="1"/>
      <c r="BG36" s="1"/>
      <c r="BH36" s="1"/>
      <c r="BI36" s="1"/>
      <c r="BL36" s="1"/>
      <c r="BM36" s="1"/>
      <c r="BN36">
        <v>34</v>
      </c>
      <c r="BO36">
        <v>69064.56</v>
      </c>
      <c r="BP36">
        <v>69064.56</v>
      </c>
    </row>
    <row r="37" spans="1:68" x14ac:dyDescent="0.35">
      <c r="A37" s="1" t="s">
        <v>68</v>
      </c>
      <c r="B37" s="1" t="s">
        <v>69</v>
      </c>
      <c r="C37" s="1" t="s">
        <v>70</v>
      </c>
      <c r="D37">
        <v>1</v>
      </c>
      <c r="E37">
        <v>1</v>
      </c>
      <c r="F37" s="2">
        <v>43097.703599537039</v>
      </c>
      <c r="G37" s="3">
        <v>42736</v>
      </c>
      <c r="H37" s="3">
        <v>42766</v>
      </c>
      <c r="I37" s="1" t="s">
        <v>71</v>
      </c>
      <c r="J37">
        <v>1234</v>
      </c>
      <c r="K37">
        <v>1231235577</v>
      </c>
      <c r="L37" s="1" t="s">
        <v>72</v>
      </c>
      <c r="M37" s="1" t="s">
        <v>73</v>
      </c>
      <c r="N37" s="1" t="s">
        <v>74</v>
      </c>
      <c r="O37" s="1" t="s">
        <v>74</v>
      </c>
      <c r="P37" s="1" t="s">
        <v>74</v>
      </c>
      <c r="Q37" s="1" t="s">
        <v>74</v>
      </c>
      <c r="R37" s="1" t="s">
        <v>74</v>
      </c>
      <c r="S37" s="1" t="s">
        <v>74</v>
      </c>
      <c r="T37" s="1" t="s">
        <v>74</v>
      </c>
      <c r="U37" s="1" t="s">
        <v>75</v>
      </c>
      <c r="V37" s="1" t="s">
        <v>396</v>
      </c>
      <c r="W37" s="1" t="s">
        <v>418</v>
      </c>
      <c r="X37" s="1" t="s">
        <v>113</v>
      </c>
      <c r="Y37">
        <v>8</v>
      </c>
      <c r="Z37" s="1" t="s">
        <v>422</v>
      </c>
      <c r="AA37">
        <v>801</v>
      </c>
      <c r="AB37" s="1" t="s">
        <v>418</v>
      </c>
      <c r="AC37" s="1" t="s">
        <v>418</v>
      </c>
      <c r="AD37">
        <v>0</v>
      </c>
      <c r="AE37">
        <v>50000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50000</v>
      </c>
      <c r="AL37" s="1"/>
      <c r="AM37" s="1"/>
      <c r="AO37" s="1"/>
      <c r="AP37" s="1"/>
      <c r="AQ37" s="1"/>
      <c r="AR37" s="1"/>
      <c r="AS37" s="3"/>
      <c r="AT37" s="3"/>
      <c r="AU37" s="3"/>
      <c r="AV37" s="1"/>
      <c r="AW37" s="1"/>
      <c r="AY37">
        <v>16</v>
      </c>
      <c r="AZ37">
        <v>69064.56</v>
      </c>
      <c r="BA37" s="1"/>
      <c r="BC37" s="1"/>
      <c r="BD37" s="1"/>
      <c r="BG37" s="1"/>
      <c r="BH37" s="1"/>
      <c r="BI37" s="1"/>
      <c r="BL37" s="1"/>
      <c r="BM37" s="1"/>
      <c r="BN37">
        <v>34</v>
      </c>
      <c r="BO37">
        <v>69064.56</v>
      </c>
      <c r="BP37">
        <v>69064.56</v>
      </c>
    </row>
    <row r="38" spans="1:68" x14ac:dyDescent="0.35">
      <c r="A38" s="1" t="s">
        <v>68</v>
      </c>
      <c r="B38" s="1" t="s">
        <v>69</v>
      </c>
      <c r="C38" s="1" t="s">
        <v>70</v>
      </c>
      <c r="D38">
        <v>1</v>
      </c>
      <c r="E38">
        <v>1</v>
      </c>
      <c r="F38" s="2">
        <v>43097.703599537039</v>
      </c>
      <c r="G38" s="3">
        <v>42736</v>
      </c>
      <c r="H38" s="3">
        <v>42766</v>
      </c>
      <c r="I38" s="1" t="s">
        <v>71</v>
      </c>
      <c r="J38">
        <v>1234</v>
      </c>
      <c r="K38">
        <v>1231235577</v>
      </c>
      <c r="L38" s="1" t="s">
        <v>72</v>
      </c>
      <c r="M38" s="1" t="s">
        <v>73</v>
      </c>
      <c r="N38" s="1" t="s">
        <v>74</v>
      </c>
      <c r="O38" s="1" t="s">
        <v>74</v>
      </c>
      <c r="P38" s="1" t="s">
        <v>74</v>
      </c>
      <c r="Q38" s="1" t="s">
        <v>74</v>
      </c>
      <c r="R38" s="1" t="s">
        <v>74</v>
      </c>
      <c r="S38" s="1" t="s">
        <v>74</v>
      </c>
      <c r="T38" s="1" t="s">
        <v>74</v>
      </c>
      <c r="U38" s="1" t="s">
        <v>75</v>
      </c>
      <c r="V38" s="1" t="s">
        <v>397</v>
      </c>
      <c r="W38" s="1" t="s">
        <v>419</v>
      </c>
      <c r="X38" s="1" t="s">
        <v>113</v>
      </c>
      <c r="Y38">
        <v>8</v>
      </c>
      <c r="Z38" s="1" t="s">
        <v>422</v>
      </c>
      <c r="AA38">
        <v>821</v>
      </c>
      <c r="AB38" s="1" t="s">
        <v>419</v>
      </c>
      <c r="AC38" s="1" t="s">
        <v>419</v>
      </c>
      <c r="AD38">
        <v>0</v>
      </c>
      <c r="AE38">
        <v>107349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107349</v>
      </c>
      <c r="AL38" s="1"/>
      <c r="AM38" s="1"/>
      <c r="AO38" s="1"/>
      <c r="AP38" s="1"/>
      <c r="AQ38" s="1"/>
      <c r="AR38" s="1"/>
      <c r="AS38" s="3"/>
      <c r="AT38" s="3"/>
      <c r="AU38" s="3"/>
      <c r="AV38" s="1"/>
      <c r="AW38" s="1"/>
      <c r="AY38">
        <v>16</v>
      </c>
      <c r="AZ38">
        <v>69064.56</v>
      </c>
      <c r="BA38" s="1"/>
      <c r="BC38" s="1"/>
      <c r="BD38" s="1"/>
      <c r="BG38" s="1"/>
      <c r="BH38" s="1"/>
      <c r="BI38" s="1"/>
      <c r="BL38" s="1"/>
      <c r="BM38" s="1"/>
      <c r="BN38">
        <v>34</v>
      </c>
      <c r="BO38">
        <v>69064.56</v>
      </c>
      <c r="BP38">
        <v>69064.56</v>
      </c>
    </row>
    <row r="39" spans="1:68" x14ac:dyDescent="0.35">
      <c r="A39" s="1" t="s">
        <v>68</v>
      </c>
      <c r="B39" s="1" t="s">
        <v>69</v>
      </c>
      <c r="C39" s="1" t="s">
        <v>70</v>
      </c>
      <c r="D39">
        <v>1</v>
      </c>
      <c r="E39">
        <v>1</v>
      </c>
      <c r="F39" s="2">
        <v>43097.703599537039</v>
      </c>
      <c r="G39" s="3">
        <v>42736</v>
      </c>
      <c r="H39" s="3">
        <v>42766</v>
      </c>
      <c r="I39" s="1" t="s">
        <v>71</v>
      </c>
      <c r="J39">
        <v>1234</v>
      </c>
      <c r="K39">
        <v>1231235577</v>
      </c>
      <c r="L39" s="1" t="s">
        <v>72</v>
      </c>
      <c r="M39" s="1" t="s">
        <v>73</v>
      </c>
      <c r="N39" s="1" t="s">
        <v>74</v>
      </c>
      <c r="O39" s="1" t="s">
        <v>74</v>
      </c>
      <c r="P39" s="1" t="s">
        <v>74</v>
      </c>
      <c r="Q39" s="1" t="s">
        <v>74</v>
      </c>
      <c r="R39" s="1" t="s">
        <v>74</v>
      </c>
      <c r="S39" s="1" t="s">
        <v>74</v>
      </c>
      <c r="T39" s="1" t="s">
        <v>74</v>
      </c>
      <c r="U39" s="1" t="s">
        <v>75</v>
      </c>
      <c r="V39" s="1" t="s">
        <v>398</v>
      </c>
      <c r="W39" s="1" t="s">
        <v>420</v>
      </c>
      <c r="X39" s="1" t="s">
        <v>113</v>
      </c>
      <c r="Y39">
        <v>8</v>
      </c>
      <c r="Z39" s="1" t="s">
        <v>422</v>
      </c>
      <c r="AA39">
        <v>860</v>
      </c>
      <c r="AB39" s="1" t="s">
        <v>420</v>
      </c>
      <c r="AC39" s="1" t="s">
        <v>420</v>
      </c>
      <c r="AD39">
        <v>0</v>
      </c>
      <c r="AE39">
        <v>28671.58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28671.58</v>
      </c>
      <c r="AL39" s="1"/>
      <c r="AM39" s="1"/>
      <c r="AO39" s="1"/>
      <c r="AP39" s="1"/>
      <c r="AQ39" s="1"/>
      <c r="AR39" s="1"/>
      <c r="AS39" s="3"/>
      <c r="AT39" s="3"/>
      <c r="AU39" s="3"/>
      <c r="AV39" s="1"/>
      <c r="AW39" s="1"/>
      <c r="AY39">
        <v>16</v>
      </c>
      <c r="AZ39">
        <v>69064.56</v>
      </c>
      <c r="BA39" s="1"/>
      <c r="BC39" s="1"/>
      <c r="BD39" s="1"/>
      <c r="BG39" s="1"/>
      <c r="BH39" s="1"/>
      <c r="BI39" s="1"/>
      <c r="BL39" s="1"/>
      <c r="BM39" s="1"/>
      <c r="BN39">
        <v>34</v>
      </c>
      <c r="BO39">
        <v>69064.56</v>
      </c>
      <c r="BP39">
        <v>69064.56</v>
      </c>
    </row>
    <row r="40" spans="1:68" x14ac:dyDescent="0.35">
      <c r="A40" s="1" t="s">
        <v>68</v>
      </c>
      <c r="B40" s="1" t="s">
        <v>69</v>
      </c>
      <c r="C40" s="1" t="s">
        <v>70</v>
      </c>
      <c r="D40">
        <v>1</v>
      </c>
      <c r="E40">
        <v>1</v>
      </c>
      <c r="F40" s="2">
        <v>43097.703599537039</v>
      </c>
      <c r="G40" s="3">
        <v>42736</v>
      </c>
      <c r="H40" s="3">
        <v>42766</v>
      </c>
      <c r="I40" s="1" t="s">
        <v>71</v>
      </c>
      <c r="J40">
        <v>1234</v>
      </c>
      <c r="K40">
        <v>1231235577</v>
      </c>
      <c r="L40" s="1" t="s">
        <v>72</v>
      </c>
      <c r="M40" s="1" t="s">
        <v>73</v>
      </c>
      <c r="N40" s="1" t="s">
        <v>74</v>
      </c>
      <c r="O40" s="1" t="s">
        <v>74</v>
      </c>
      <c r="P40" s="1" t="s">
        <v>74</v>
      </c>
      <c r="Q40" s="1" t="s">
        <v>74</v>
      </c>
      <c r="R40" s="1" t="s">
        <v>74</v>
      </c>
      <c r="S40" s="1" t="s">
        <v>74</v>
      </c>
      <c r="T40" s="1" t="s">
        <v>74</v>
      </c>
      <c r="U40" s="1"/>
      <c r="V40" s="1"/>
      <c r="W40" s="1"/>
      <c r="X40" s="1"/>
      <c r="Z40" s="1"/>
      <c r="AB40" s="1"/>
      <c r="AC40" s="1"/>
      <c r="AL40" s="1"/>
      <c r="AM40" s="1" t="s">
        <v>75</v>
      </c>
      <c r="AN40">
        <v>1</v>
      </c>
      <c r="AO40" s="1" t="s">
        <v>444</v>
      </c>
      <c r="AP40" s="1" t="s">
        <v>447</v>
      </c>
      <c r="AQ40" s="1" t="s">
        <v>150</v>
      </c>
      <c r="AR40" s="1" t="s">
        <v>453</v>
      </c>
      <c r="AS40" s="3">
        <v>42757</v>
      </c>
      <c r="AT40" s="3">
        <v>42756</v>
      </c>
      <c r="AU40" s="3">
        <v>42766</v>
      </c>
      <c r="AV40" s="1" t="s">
        <v>151</v>
      </c>
      <c r="AW40" s="1" t="s">
        <v>447</v>
      </c>
      <c r="AX40">
        <v>8610</v>
      </c>
      <c r="AY40">
        <v>16</v>
      </c>
      <c r="AZ40">
        <v>69064.56</v>
      </c>
      <c r="BA40" s="1"/>
      <c r="BC40" s="1"/>
      <c r="BD40" s="1"/>
      <c r="BG40" s="1"/>
      <c r="BH40" s="1"/>
      <c r="BI40" s="1"/>
      <c r="BL40" s="1"/>
      <c r="BM40" s="1"/>
      <c r="BN40">
        <v>34</v>
      </c>
      <c r="BO40">
        <v>69064.56</v>
      </c>
      <c r="BP40">
        <v>69064.56</v>
      </c>
    </row>
    <row r="41" spans="1:68" x14ac:dyDescent="0.35">
      <c r="A41" s="1" t="s">
        <v>68</v>
      </c>
      <c r="B41" s="1" t="s">
        <v>69</v>
      </c>
      <c r="C41" s="1" t="s">
        <v>70</v>
      </c>
      <c r="D41">
        <v>1</v>
      </c>
      <c r="E41">
        <v>1</v>
      </c>
      <c r="F41" s="2">
        <v>43097.703599537039</v>
      </c>
      <c r="G41" s="3">
        <v>42736</v>
      </c>
      <c r="H41" s="3">
        <v>42766</v>
      </c>
      <c r="I41" s="1" t="s">
        <v>71</v>
      </c>
      <c r="J41">
        <v>1234</v>
      </c>
      <c r="K41">
        <v>1231235577</v>
      </c>
      <c r="L41" s="1" t="s">
        <v>72</v>
      </c>
      <c r="M41" s="1" t="s">
        <v>73</v>
      </c>
      <c r="N41" s="1" t="s">
        <v>74</v>
      </c>
      <c r="O41" s="1" t="s">
        <v>74</v>
      </c>
      <c r="P41" s="1" t="s">
        <v>74</v>
      </c>
      <c r="Q41" s="1" t="s">
        <v>74</v>
      </c>
      <c r="R41" s="1" t="s">
        <v>74</v>
      </c>
      <c r="S41" s="1" t="s">
        <v>74</v>
      </c>
      <c r="T41" s="1" t="s">
        <v>74</v>
      </c>
      <c r="U41" s="1"/>
      <c r="V41" s="1"/>
      <c r="W41" s="1"/>
      <c r="X41" s="1"/>
      <c r="Z41" s="1"/>
      <c r="AB41" s="1"/>
      <c r="AC41" s="1"/>
      <c r="AL41" s="1"/>
      <c r="AM41" s="1" t="s">
        <v>75</v>
      </c>
      <c r="AN41">
        <v>2</v>
      </c>
      <c r="AO41" s="1" t="s">
        <v>229</v>
      </c>
      <c r="AP41" s="1" t="s">
        <v>242</v>
      </c>
      <c r="AQ41" s="1" t="s">
        <v>248</v>
      </c>
      <c r="AR41" s="1" t="s">
        <v>254</v>
      </c>
      <c r="AS41" s="3">
        <v>42760</v>
      </c>
      <c r="AT41" s="3">
        <v>42760</v>
      </c>
      <c r="AU41" s="3">
        <v>42766</v>
      </c>
      <c r="AV41" s="1" t="s">
        <v>151</v>
      </c>
      <c r="AW41" s="1" t="s">
        <v>242</v>
      </c>
      <c r="AX41">
        <v>4627.7</v>
      </c>
      <c r="AY41">
        <v>16</v>
      </c>
      <c r="AZ41">
        <v>69064.56</v>
      </c>
      <c r="BA41" s="1"/>
      <c r="BC41" s="1"/>
      <c r="BD41" s="1"/>
      <c r="BG41" s="1"/>
      <c r="BH41" s="1"/>
      <c r="BI41" s="1"/>
      <c r="BL41" s="1"/>
      <c r="BM41" s="1"/>
      <c r="BN41">
        <v>34</v>
      </c>
      <c r="BO41">
        <v>69064.56</v>
      </c>
      <c r="BP41">
        <v>69064.56</v>
      </c>
    </row>
    <row r="42" spans="1:68" x14ac:dyDescent="0.35">
      <c r="A42" s="1" t="s">
        <v>68</v>
      </c>
      <c r="B42" s="1" t="s">
        <v>69</v>
      </c>
      <c r="C42" s="1" t="s">
        <v>70</v>
      </c>
      <c r="D42">
        <v>1</v>
      </c>
      <c r="E42">
        <v>1</v>
      </c>
      <c r="F42" s="2">
        <v>43097.703599537039</v>
      </c>
      <c r="G42" s="3">
        <v>42736</v>
      </c>
      <c r="H42" s="3">
        <v>42766</v>
      </c>
      <c r="I42" s="1" t="s">
        <v>71</v>
      </c>
      <c r="J42">
        <v>1234</v>
      </c>
      <c r="K42">
        <v>1231235577</v>
      </c>
      <c r="L42" s="1" t="s">
        <v>72</v>
      </c>
      <c r="M42" s="1" t="s">
        <v>73</v>
      </c>
      <c r="N42" s="1" t="s">
        <v>74</v>
      </c>
      <c r="O42" s="1" t="s">
        <v>74</v>
      </c>
      <c r="P42" s="1" t="s">
        <v>74</v>
      </c>
      <c r="Q42" s="1" t="s">
        <v>74</v>
      </c>
      <c r="R42" s="1" t="s">
        <v>74</v>
      </c>
      <c r="S42" s="1" t="s">
        <v>74</v>
      </c>
      <c r="T42" s="1" t="s">
        <v>74</v>
      </c>
      <c r="U42" s="1"/>
      <c r="V42" s="1"/>
      <c r="W42" s="1"/>
      <c r="X42" s="1"/>
      <c r="Z42" s="1"/>
      <c r="AB42" s="1"/>
      <c r="AC42" s="1"/>
      <c r="AL42" s="1"/>
      <c r="AM42" s="1" t="s">
        <v>75</v>
      </c>
      <c r="AN42">
        <v>3</v>
      </c>
      <c r="AO42" s="1" t="s">
        <v>230</v>
      </c>
      <c r="AP42" s="1" t="s">
        <v>243</v>
      </c>
      <c r="AQ42" s="1" t="s">
        <v>249</v>
      </c>
      <c r="AR42" s="1" t="s">
        <v>255</v>
      </c>
      <c r="AS42" s="3">
        <v>42762</v>
      </c>
      <c r="AT42" s="3">
        <v>42762</v>
      </c>
      <c r="AU42" s="3">
        <v>42766</v>
      </c>
      <c r="AV42" s="1" t="s">
        <v>151</v>
      </c>
      <c r="AW42" s="1" t="s">
        <v>243</v>
      </c>
      <c r="AX42">
        <v>10891.8</v>
      </c>
      <c r="AY42">
        <v>16</v>
      </c>
      <c r="AZ42">
        <v>69064.56</v>
      </c>
      <c r="BA42" s="1"/>
      <c r="BC42" s="1"/>
      <c r="BD42" s="1"/>
      <c r="BG42" s="1"/>
      <c r="BH42" s="1"/>
      <c r="BI42" s="1"/>
      <c r="BL42" s="1"/>
      <c r="BM42" s="1"/>
      <c r="BN42">
        <v>34</v>
      </c>
      <c r="BO42">
        <v>69064.56</v>
      </c>
      <c r="BP42">
        <v>69064.56</v>
      </c>
    </row>
    <row r="43" spans="1:68" x14ac:dyDescent="0.35">
      <c r="A43" s="1" t="s">
        <v>68</v>
      </c>
      <c r="B43" s="1" t="s">
        <v>69</v>
      </c>
      <c r="C43" s="1" t="s">
        <v>70</v>
      </c>
      <c r="D43">
        <v>1</v>
      </c>
      <c r="E43">
        <v>1</v>
      </c>
      <c r="F43" s="2">
        <v>43097.703599537039</v>
      </c>
      <c r="G43" s="3">
        <v>42736</v>
      </c>
      <c r="H43" s="3">
        <v>42766</v>
      </c>
      <c r="I43" s="1" t="s">
        <v>71</v>
      </c>
      <c r="J43">
        <v>1234</v>
      </c>
      <c r="K43">
        <v>1231235577</v>
      </c>
      <c r="L43" s="1" t="s">
        <v>72</v>
      </c>
      <c r="M43" s="1" t="s">
        <v>73</v>
      </c>
      <c r="N43" s="1" t="s">
        <v>74</v>
      </c>
      <c r="O43" s="1" t="s">
        <v>74</v>
      </c>
      <c r="P43" s="1" t="s">
        <v>74</v>
      </c>
      <c r="Q43" s="1" t="s">
        <v>74</v>
      </c>
      <c r="R43" s="1" t="s">
        <v>74</v>
      </c>
      <c r="S43" s="1" t="s">
        <v>74</v>
      </c>
      <c r="T43" s="1" t="s">
        <v>74</v>
      </c>
      <c r="U43" s="1"/>
      <c r="V43" s="1"/>
      <c r="W43" s="1"/>
      <c r="X43" s="1"/>
      <c r="Z43" s="1"/>
      <c r="AB43" s="1"/>
      <c r="AC43" s="1"/>
      <c r="AL43" s="1"/>
      <c r="AM43" s="1" t="s">
        <v>75</v>
      </c>
      <c r="AN43">
        <v>4</v>
      </c>
      <c r="AO43" s="1" t="s">
        <v>231</v>
      </c>
      <c r="AP43" s="1" t="s">
        <v>244</v>
      </c>
      <c r="AQ43" s="1" t="s">
        <v>250</v>
      </c>
      <c r="AR43" s="1" t="s">
        <v>256</v>
      </c>
      <c r="AS43" s="3">
        <v>42762</v>
      </c>
      <c r="AT43" s="3">
        <v>42762</v>
      </c>
      <c r="AU43" s="3">
        <v>42766</v>
      </c>
      <c r="AV43" s="1" t="s">
        <v>151</v>
      </c>
      <c r="AW43" s="1" t="s">
        <v>244</v>
      </c>
      <c r="AX43">
        <v>2691.69</v>
      </c>
      <c r="AY43">
        <v>16</v>
      </c>
      <c r="AZ43">
        <v>69064.56</v>
      </c>
      <c r="BA43" s="1"/>
      <c r="BC43" s="1"/>
      <c r="BD43" s="1"/>
      <c r="BG43" s="1"/>
      <c r="BH43" s="1"/>
      <c r="BI43" s="1"/>
      <c r="BL43" s="1"/>
      <c r="BM43" s="1"/>
      <c r="BN43">
        <v>34</v>
      </c>
      <c r="BO43">
        <v>69064.56</v>
      </c>
      <c r="BP43">
        <v>69064.56</v>
      </c>
    </row>
    <row r="44" spans="1:68" x14ac:dyDescent="0.35">
      <c r="A44" s="1" t="s">
        <v>68</v>
      </c>
      <c r="B44" s="1" t="s">
        <v>69</v>
      </c>
      <c r="C44" s="1" t="s">
        <v>70</v>
      </c>
      <c r="D44">
        <v>1</v>
      </c>
      <c r="E44">
        <v>1</v>
      </c>
      <c r="F44" s="2">
        <v>43097.703599537039</v>
      </c>
      <c r="G44" s="3">
        <v>42736</v>
      </c>
      <c r="H44" s="3">
        <v>42766</v>
      </c>
      <c r="I44" s="1" t="s">
        <v>71</v>
      </c>
      <c r="J44">
        <v>1234</v>
      </c>
      <c r="K44">
        <v>1231235577</v>
      </c>
      <c r="L44" s="1" t="s">
        <v>72</v>
      </c>
      <c r="M44" s="1" t="s">
        <v>73</v>
      </c>
      <c r="N44" s="1" t="s">
        <v>74</v>
      </c>
      <c r="O44" s="1" t="s">
        <v>74</v>
      </c>
      <c r="P44" s="1" t="s">
        <v>74</v>
      </c>
      <c r="Q44" s="1" t="s">
        <v>74</v>
      </c>
      <c r="R44" s="1" t="s">
        <v>74</v>
      </c>
      <c r="S44" s="1" t="s">
        <v>74</v>
      </c>
      <c r="T44" s="1" t="s">
        <v>74</v>
      </c>
      <c r="U44" s="1"/>
      <c r="V44" s="1"/>
      <c r="W44" s="1"/>
      <c r="X44" s="1"/>
      <c r="Z44" s="1"/>
      <c r="AB44" s="1"/>
      <c r="AC44" s="1"/>
      <c r="AL44" s="1"/>
      <c r="AM44" s="1" t="s">
        <v>75</v>
      </c>
      <c r="AN44">
        <v>5</v>
      </c>
      <c r="AO44" s="1" t="s">
        <v>232</v>
      </c>
      <c r="AP44" s="1" t="s">
        <v>244</v>
      </c>
      <c r="AQ44" s="1" t="s">
        <v>250</v>
      </c>
      <c r="AR44" s="1" t="s">
        <v>256</v>
      </c>
      <c r="AS44" s="3">
        <v>42762</v>
      </c>
      <c r="AT44" s="3">
        <v>42762</v>
      </c>
      <c r="AU44" s="3">
        <v>42766</v>
      </c>
      <c r="AV44" s="1" t="s">
        <v>151</v>
      </c>
      <c r="AW44" s="1" t="s">
        <v>244</v>
      </c>
      <c r="AX44">
        <v>819.21</v>
      </c>
      <c r="AY44">
        <v>16</v>
      </c>
      <c r="AZ44">
        <v>69064.56</v>
      </c>
      <c r="BA44" s="1"/>
      <c r="BC44" s="1"/>
      <c r="BD44" s="1"/>
      <c r="BG44" s="1"/>
      <c r="BH44" s="1"/>
      <c r="BI44" s="1"/>
      <c r="BL44" s="1"/>
      <c r="BM44" s="1"/>
      <c r="BN44">
        <v>34</v>
      </c>
      <c r="BO44">
        <v>69064.56</v>
      </c>
      <c r="BP44">
        <v>69064.56</v>
      </c>
    </row>
    <row r="45" spans="1:68" x14ac:dyDescent="0.35">
      <c r="A45" s="1" t="s">
        <v>68</v>
      </c>
      <c r="B45" s="1" t="s">
        <v>69</v>
      </c>
      <c r="C45" s="1" t="s">
        <v>70</v>
      </c>
      <c r="D45">
        <v>1</v>
      </c>
      <c r="E45">
        <v>1</v>
      </c>
      <c r="F45" s="2">
        <v>43097.703599537039</v>
      </c>
      <c r="G45" s="3">
        <v>42736</v>
      </c>
      <c r="H45" s="3">
        <v>42766</v>
      </c>
      <c r="I45" s="1" t="s">
        <v>71</v>
      </c>
      <c r="J45">
        <v>1234</v>
      </c>
      <c r="K45">
        <v>1231235577</v>
      </c>
      <c r="L45" s="1" t="s">
        <v>72</v>
      </c>
      <c r="M45" s="1" t="s">
        <v>73</v>
      </c>
      <c r="N45" s="1" t="s">
        <v>74</v>
      </c>
      <c r="O45" s="1" t="s">
        <v>74</v>
      </c>
      <c r="P45" s="1" t="s">
        <v>74</v>
      </c>
      <c r="Q45" s="1" t="s">
        <v>74</v>
      </c>
      <c r="R45" s="1" t="s">
        <v>74</v>
      </c>
      <c r="S45" s="1" t="s">
        <v>74</v>
      </c>
      <c r="T45" s="1" t="s">
        <v>74</v>
      </c>
      <c r="U45" s="1"/>
      <c r="V45" s="1"/>
      <c r="W45" s="1"/>
      <c r="X45" s="1"/>
      <c r="Z45" s="1"/>
      <c r="AB45" s="1"/>
      <c r="AC45" s="1"/>
      <c r="AL45" s="1"/>
      <c r="AM45" s="1" t="s">
        <v>75</v>
      </c>
      <c r="AN45">
        <v>6</v>
      </c>
      <c r="AO45" s="1" t="s">
        <v>233</v>
      </c>
      <c r="AP45" s="1" t="s">
        <v>244</v>
      </c>
      <c r="AQ45" s="1" t="s">
        <v>250</v>
      </c>
      <c r="AR45" s="1" t="s">
        <v>256</v>
      </c>
      <c r="AS45" s="3">
        <v>42762</v>
      </c>
      <c r="AT45" s="3">
        <v>42762</v>
      </c>
      <c r="AU45" s="3">
        <v>42766</v>
      </c>
      <c r="AV45" s="1" t="s">
        <v>151</v>
      </c>
      <c r="AW45" s="1" t="s">
        <v>244</v>
      </c>
      <c r="AX45">
        <v>110</v>
      </c>
      <c r="AY45">
        <v>16</v>
      </c>
      <c r="AZ45">
        <v>69064.56</v>
      </c>
      <c r="BA45" s="1"/>
      <c r="BC45" s="1"/>
      <c r="BD45" s="1"/>
      <c r="BG45" s="1"/>
      <c r="BH45" s="1"/>
      <c r="BI45" s="1"/>
      <c r="BL45" s="1"/>
      <c r="BM45" s="1"/>
      <c r="BN45">
        <v>34</v>
      </c>
      <c r="BO45">
        <v>69064.56</v>
      </c>
      <c r="BP45">
        <v>69064.56</v>
      </c>
    </row>
    <row r="46" spans="1:68" x14ac:dyDescent="0.35">
      <c r="A46" s="1" t="s">
        <v>68</v>
      </c>
      <c r="B46" s="1" t="s">
        <v>69</v>
      </c>
      <c r="C46" s="1" t="s">
        <v>70</v>
      </c>
      <c r="D46">
        <v>1</v>
      </c>
      <c r="E46">
        <v>1</v>
      </c>
      <c r="F46" s="2">
        <v>43097.703599537039</v>
      </c>
      <c r="G46" s="3">
        <v>42736</v>
      </c>
      <c r="H46" s="3">
        <v>42766</v>
      </c>
      <c r="I46" s="1" t="s">
        <v>71</v>
      </c>
      <c r="J46">
        <v>1234</v>
      </c>
      <c r="K46">
        <v>1231235577</v>
      </c>
      <c r="L46" s="1" t="s">
        <v>72</v>
      </c>
      <c r="M46" s="1" t="s">
        <v>73</v>
      </c>
      <c r="N46" s="1" t="s">
        <v>74</v>
      </c>
      <c r="O46" s="1" t="s">
        <v>74</v>
      </c>
      <c r="P46" s="1" t="s">
        <v>74</v>
      </c>
      <c r="Q46" s="1" t="s">
        <v>74</v>
      </c>
      <c r="R46" s="1" t="s">
        <v>74</v>
      </c>
      <c r="S46" s="1" t="s">
        <v>74</v>
      </c>
      <c r="T46" s="1" t="s">
        <v>74</v>
      </c>
      <c r="U46" s="1"/>
      <c r="V46" s="1"/>
      <c r="W46" s="1"/>
      <c r="X46" s="1"/>
      <c r="Z46" s="1"/>
      <c r="AB46" s="1"/>
      <c r="AC46" s="1"/>
      <c r="AL46" s="1"/>
      <c r="AM46" s="1" t="s">
        <v>75</v>
      </c>
      <c r="AN46">
        <v>7</v>
      </c>
      <c r="AO46" s="1" t="s">
        <v>234</v>
      </c>
      <c r="AP46" s="1" t="s">
        <v>244</v>
      </c>
      <c r="AQ46" s="1" t="s">
        <v>250</v>
      </c>
      <c r="AR46" s="1" t="s">
        <v>256</v>
      </c>
      <c r="AS46" s="3">
        <v>42762</v>
      </c>
      <c r="AT46" s="3">
        <v>42762</v>
      </c>
      <c r="AU46" s="3">
        <v>42766</v>
      </c>
      <c r="AV46" s="1" t="s">
        <v>151</v>
      </c>
      <c r="AW46" s="1" t="s">
        <v>244</v>
      </c>
      <c r="AX46">
        <v>832.81</v>
      </c>
      <c r="AY46">
        <v>16</v>
      </c>
      <c r="AZ46">
        <v>69064.56</v>
      </c>
      <c r="BA46" s="1"/>
      <c r="BC46" s="1"/>
      <c r="BD46" s="1"/>
      <c r="BG46" s="1"/>
      <c r="BH46" s="1"/>
      <c r="BI46" s="1"/>
      <c r="BL46" s="1"/>
      <c r="BM46" s="1"/>
      <c r="BN46">
        <v>34</v>
      </c>
      <c r="BO46">
        <v>69064.56</v>
      </c>
      <c r="BP46">
        <v>69064.56</v>
      </c>
    </row>
    <row r="47" spans="1:68" x14ac:dyDescent="0.35">
      <c r="A47" s="1" t="s">
        <v>68</v>
      </c>
      <c r="B47" s="1" t="s">
        <v>69</v>
      </c>
      <c r="C47" s="1" t="s">
        <v>70</v>
      </c>
      <c r="D47">
        <v>1</v>
      </c>
      <c r="E47">
        <v>1</v>
      </c>
      <c r="F47" s="2">
        <v>43097.703599537039</v>
      </c>
      <c r="G47" s="3">
        <v>42736</v>
      </c>
      <c r="H47" s="3">
        <v>42766</v>
      </c>
      <c r="I47" s="1" t="s">
        <v>71</v>
      </c>
      <c r="J47">
        <v>1234</v>
      </c>
      <c r="K47">
        <v>1231235577</v>
      </c>
      <c r="L47" s="1" t="s">
        <v>72</v>
      </c>
      <c r="M47" s="1" t="s">
        <v>73</v>
      </c>
      <c r="N47" s="1" t="s">
        <v>74</v>
      </c>
      <c r="O47" s="1" t="s">
        <v>74</v>
      </c>
      <c r="P47" s="1" t="s">
        <v>74</v>
      </c>
      <c r="Q47" s="1" t="s">
        <v>74</v>
      </c>
      <c r="R47" s="1" t="s">
        <v>74</v>
      </c>
      <c r="S47" s="1" t="s">
        <v>74</v>
      </c>
      <c r="T47" s="1" t="s">
        <v>74</v>
      </c>
      <c r="U47" s="1"/>
      <c r="V47" s="1"/>
      <c r="W47" s="1"/>
      <c r="X47" s="1"/>
      <c r="Z47" s="1"/>
      <c r="AB47" s="1"/>
      <c r="AC47" s="1"/>
      <c r="AL47" s="1"/>
      <c r="AM47" s="1" t="s">
        <v>75</v>
      </c>
      <c r="AN47">
        <v>8</v>
      </c>
      <c r="AO47" s="1" t="s">
        <v>235</v>
      </c>
      <c r="AP47" s="1" t="s">
        <v>244</v>
      </c>
      <c r="AQ47" s="1" t="s">
        <v>250</v>
      </c>
      <c r="AR47" s="1" t="s">
        <v>256</v>
      </c>
      <c r="AS47" s="3">
        <v>42762</v>
      </c>
      <c r="AT47" s="3">
        <v>42762</v>
      </c>
      <c r="AU47" s="3">
        <v>42766</v>
      </c>
      <c r="AV47" s="1" t="s">
        <v>151</v>
      </c>
      <c r="AW47" s="1" t="s">
        <v>244</v>
      </c>
      <c r="AX47">
        <v>929.21</v>
      </c>
      <c r="AY47">
        <v>16</v>
      </c>
      <c r="AZ47">
        <v>69064.56</v>
      </c>
      <c r="BA47" s="1"/>
      <c r="BC47" s="1"/>
      <c r="BD47" s="1"/>
      <c r="BG47" s="1"/>
      <c r="BH47" s="1"/>
      <c r="BI47" s="1"/>
      <c r="BL47" s="1"/>
      <c r="BM47" s="1"/>
      <c r="BN47">
        <v>34</v>
      </c>
      <c r="BO47">
        <v>69064.56</v>
      </c>
      <c r="BP47">
        <v>69064.56</v>
      </c>
    </row>
    <row r="48" spans="1:68" x14ac:dyDescent="0.35">
      <c r="A48" s="1" t="s">
        <v>68</v>
      </c>
      <c r="B48" s="1" t="s">
        <v>69</v>
      </c>
      <c r="C48" s="1" t="s">
        <v>70</v>
      </c>
      <c r="D48">
        <v>1</v>
      </c>
      <c r="E48">
        <v>1</v>
      </c>
      <c r="F48" s="2">
        <v>43097.703599537039</v>
      </c>
      <c r="G48" s="3">
        <v>42736</v>
      </c>
      <c r="H48" s="3">
        <v>42766</v>
      </c>
      <c r="I48" s="1" t="s">
        <v>71</v>
      </c>
      <c r="J48">
        <v>1234</v>
      </c>
      <c r="K48">
        <v>1231235577</v>
      </c>
      <c r="L48" s="1" t="s">
        <v>72</v>
      </c>
      <c r="M48" s="1" t="s">
        <v>73</v>
      </c>
      <c r="N48" s="1" t="s">
        <v>74</v>
      </c>
      <c r="O48" s="1" t="s">
        <v>74</v>
      </c>
      <c r="P48" s="1" t="s">
        <v>74</v>
      </c>
      <c r="Q48" s="1" t="s">
        <v>74</v>
      </c>
      <c r="R48" s="1" t="s">
        <v>74</v>
      </c>
      <c r="S48" s="1" t="s">
        <v>74</v>
      </c>
      <c r="T48" s="1" t="s">
        <v>74</v>
      </c>
      <c r="U48" s="1"/>
      <c r="V48" s="1"/>
      <c r="W48" s="1"/>
      <c r="X48" s="1"/>
      <c r="Z48" s="1"/>
      <c r="AB48" s="1"/>
      <c r="AC48" s="1"/>
      <c r="AL48" s="1"/>
      <c r="AM48" s="1" t="s">
        <v>75</v>
      </c>
      <c r="AN48">
        <v>9</v>
      </c>
      <c r="AO48" s="1" t="s">
        <v>236</v>
      </c>
      <c r="AP48" s="1" t="s">
        <v>448</v>
      </c>
      <c r="AQ48" s="1" t="s">
        <v>451</v>
      </c>
      <c r="AR48" s="1" t="s">
        <v>454</v>
      </c>
      <c r="AS48" s="3">
        <v>42764</v>
      </c>
      <c r="AT48" s="3">
        <v>42764</v>
      </c>
      <c r="AU48" s="3">
        <v>42766</v>
      </c>
      <c r="AV48" s="1" t="s">
        <v>151</v>
      </c>
      <c r="AW48" s="1" t="s">
        <v>448</v>
      </c>
      <c r="AX48">
        <v>4144.42</v>
      </c>
      <c r="AY48">
        <v>16</v>
      </c>
      <c r="AZ48">
        <v>69064.56</v>
      </c>
      <c r="BA48" s="1"/>
      <c r="BC48" s="1"/>
      <c r="BD48" s="1"/>
      <c r="BG48" s="1"/>
      <c r="BH48" s="1"/>
      <c r="BI48" s="1"/>
      <c r="BL48" s="1"/>
      <c r="BM48" s="1"/>
      <c r="BN48">
        <v>34</v>
      </c>
      <c r="BO48">
        <v>69064.56</v>
      </c>
      <c r="BP48">
        <v>69064.56</v>
      </c>
    </row>
    <row r="49" spans="1:68" x14ac:dyDescent="0.35">
      <c r="A49" s="1" t="s">
        <v>68</v>
      </c>
      <c r="B49" s="1" t="s">
        <v>69</v>
      </c>
      <c r="C49" s="1" t="s">
        <v>70</v>
      </c>
      <c r="D49">
        <v>1</v>
      </c>
      <c r="E49">
        <v>1</v>
      </c>
      <c r="F49" s="2">
        <v>43097.703599537039</v>
      </c>
      <c r="G49" s="3">
        <v>42736</v>
      </c>
      <c r="H49" s="3">
        <v>42766</v>
      </c>
      <c r="I49" s="1" t="s">
        <v>71</v>
      </c>
      <c r="J49">
        <v>1234</v>
      </c>
      <c r="K49">
        <v>1231235577</v>
      </c>
      <c r="L49" s="1" t="s">
        <v>72</v>
      </c>
      <c r="M49" s="1" t="s">
        <v>73</v>
      </c>
      <c r="N49" s="1" t="s">
        <v>74</v>
      </c>
      <c r="O49" s="1" t="s">
        <v>74</v>
      </c>
      <c r="P49" s="1" t="s">
        <v>74</v>
      </c>
      <c r="Q49" s="1" t="s">
        <v>74</v>
      </c>
      <c r="R49" s="1" t="s">
        <v>74</v>
      </c>
      <c r="S49" s="1" t="s">
        <v>74</v>
      </c>
      <c r="T49" s="1" t="s">
        <v>74</v>
      </c>
      <c r="U49" s="1"/>
      <c r="V49" s="1"/>
      <c r="W49" s="1"/>
      <c r="X49" s="1"/>
      <c r="Z49" s="1"/>
      <c r="AB49" s="1"/>
      <c r="AC49" s="1"/>
      <c r="AL49" s="1"/>
      <c r="AM49" s="1" t="s">
        <v>75</v>
      </c>
      <c r="AN49">
        <v>10</v>
      </c>
      <c r="AO49" s="1" t="s">
        <v>237</v>
      </c>
      <c r="AP49" s="1" t="s">
        <v>245</v>
      </c>
      <c r="AQ49" s="1" t="s">
        <v>252</v>
      </c>
      <c r="AR49" s="1" t="s">
        <v>255</v>
      </c>
      <c r="AS49" s="3">
        <v>42765</v>
      </c>
      <c r="AT49" s="3">
        <v>42765</v>
      </c>
      <c r="AU49" s="3">
        <v>42766</v>
      </c>
      <c r="AV49" s="1" t="s">
        <v>151</v>
      </c>
      <c r="AW49" s="1" t="s">
        <v>245</v>
      </c>
      <c r="AX49">
        <v>6082.5</v>
      </c>
      <c r="AY49">
        <v>16</v>
      </c>
      <c r="AZ49">
        <v>69064.56</v>
      </c>
      <c r="BA49" s="1"/>
      <c r="BC49" s="1"/>
      <c r="BD49" s="1"/>
      <c r="BG49" s="1"/>
      <c r="BH49" s="1"/>
      <c r="BI49" s="1"/>
      <c r="BL49" s="1"/>
      <c r="BM49" s="1"/>
      <c r="BN49">
        <v>34</v>
      </c>
      <c r="BO49">
        <v>69064.56</v>
      </c>
      <c r="BP49">
        <v>69064.56</v>
      </c>
    </row>
    <row r="50" spans="1:68" x14ac:dyDescent="0.35">
      <c r="A50" s="1" t="s">
        <v>68</v>
      </c>
      <c r="B50" s="1" t="s">
        <v>69</v>
      </c>
      <c r="C50" s="1" t="s">
        <v>70</v>
      </c>
      <c r="D50">
        <v>1</v>
      </c>
      <c r="E50">
        <v>1</v>
      </c>
      <c r="F50" s="2">
        <v>43097.703599537039</v>
      </c>
      <c r="G50" s="3">
        <v>42736</v>
      </c>
      <c r="H50" s="3">
        <v>42766</v>
      </c>
      <c r="I50" s="1" t="s">
        <v>71</v>
      </c>
      <c r="J50">
        <v>1234</v>
      </c>
      <c r="K50">
        <v>1231235577</v>
      </c>
      <c r="L50" s="1" t="s">
        <v>72</v>
      </c>
      <c r="M50" s="1" t="s">
        <v>73</v>
      </c>
      <c r="N50" s="1" t="s">
        <v>74</v>
      </c>
      <c r="O50" s="1" t="s">
        <v>74</v>
      </c>
      <c r="P50" s="1" t="s">
        <v>74</v>
      </c>
      <c r="Q50" s="1" t="s">
        <v>74</v>
      </c>
      <c r="R50" s="1" t="s">
        <v>74</v>
      </c>
      <c r="S50" s="1" t="s">
        <v>74</v>
      </c>
      <c r="T50" s="1" t="s">
        <v>74</v>
      </c>
      <c r="U50" s="1"/>
      <c r="V50" s="1"/>
      <c r="W50" s="1"/>
      <c r="X50" s="1"/>
      <c r="Z50" s="1"/>
      <c r="AB50" s="1"/>
      <c r="AC50" s="1"/>
      <c r="AL50" s="1"/>
      <c r="AM50" s="1" t="s">
        <v>75</v>
      </c>
      <c r="AN50">
        <v>11</v>
      </c>
      <c r="AO50" s="1" t="s">
        <v>238</v>
      </c>
      <c r="AP50" s="1" t="s">
        <v>246</v>
      </c>
      <c r="AQ50" s="1" t="s">
        <v>452</v>
      </c>
      <c r="AR50" s="1" t="s">
        <v>257</v>
      </c>
      <c r="AS50" s="3">
        <v>42751</v>
      </c>
      <c r="AT50" s="3">
        <v>42751</v>
      </c>
      <c r="AU50" s="3">
        <v>42766</v>
      </c>
      <c r="AV50" s="1" t="s">
        <v>151</v>
      </c>
      <c r="AW50" s="1" t="s">
        <v>246</v>
      </c>
      <c r="AX50">
        <v>2919</v>
      </c>
      <c r="AY50">
        <v>16</v>
      </c>
      <c r="AZ50">
        <v>69064.56</v>
      </c>
      <c r="BA50" s="1"/>
      <c r="BC50" s="1"/>
      <c r="BD50" s="1"/>
      <c r="BG50" s="1"/>
      <c r="BH50" s="1"/>
      <c r="BI50" s="1"/>
      <c r="BL50" s="1"/>
      <c r="BM50" s="1"/>
      <c r="BN50">
        <v>34</v>
      </c>
      <c r="BO50">
        <v>69064.56</v>
      </c>
      <c r="BP50">
        <v>69064.56</v>
      </c>
    </row>
    <row r="51" spans="1:68" x14ac:dyDescent="0.35">
      <c r="A51" s="1" t="s">
        <v>68</v>
      </c>
      <c r="B51" s="1" t="s">
        <v>69</v>
      </c>
      <c r="C51" s="1" t="s">
        <v>70</v>
      </c>
      <c r="D51">
        <v>1</v>
      </c>
      <c r="E51">
        <v>1</v>
      </c>
      <c r="F51" s="2">
        <v>43097.703599537039</v>
      </c>
      <c r="G51" s="3">
        <v>42736</v>
      </c>
      <c r="H51" s="3">
        <v>42766</v>
      </c>
      <c r="I51" s="1" t="s">
        <v>71</v>
      </c>
      <c r="J51">
        <v>1234</v>
      </c>
      <c r="K51">
        <v>1231235577</v>
      </c>
      <c r="L51" s="1" t="s">
        <v>72</v>
      </c>
      <c r="M51" s="1" t="s">
        <v>73</v>
      </c>
      <c r="N51" s="1" t="s">
        <v>74</v>
      </c>
      <c r="O51" s="1" t="s">
        <v>74</v>
      </c>
      <c r="P51" s="1" t="s">
        <v>74</v>
      </c>
      <c r="Q51" s="1" t="s">
        <v>74</v>
      </c>
      <c r="R51" s="1" t="s">
        <v>74</v>
      </c>
      <c r="S51" s="1" t="s">
        <v>74</v>
      </c>
      <c r="T51" s="1" t="s">
        <v>74</v>
      </c>
      <c r="U51" s="1"/>
      <c r="V51" s="1"/>
      <c r="W51" s="1"/>
      <c r="X51" s="1"/>
      <c r="Z51" s="1"/>
      <c r="AB51" s="1"/>
      <c r="AC51" s="1"/>
      <c r="AL51" s="1"/>
      <c r="AM51" s="1" t="s">
        <v>75</v>
      </c>
      <c r="AN51">
        <v>12</v>
      </c>
      <c r="AO51" s="1" t="s">
        <v>445</v>
      </c>
      <c r="AP51" s="1" t="s">
        <v>246</v>
      </c>
      <c r="AQ51" s="1" t="s">
        <v>452</v>
      </c>
      <c r="AR51" s="1" t="s">
        <v>257</v>
      </c>
      <c r="AS51" s="3">
        <v>42751</v>
      </c>
      <c r="AT51" s="3">
        <v>42751</v>
      </c>
      <c r="AU51" s="3">
        <v>42766</v>
      </c>
      <c r="AV51" s="1" t="s">
        <v>151</v>
      </c>
      <c r="AW51" s="1" t="s">
        <v>246</v>
      </c>
      <c r="AX51">
        <v>2919</v>
      </c>
      <c r="AY51">
        <v>16</v>
      </c>
      <c r="AZ51">
        <v>69064.56</v>
      </c>
      <c r="BA51" s="1"/>
      <c r="BC51" s="1"/>
      <c r="BD51" s="1"/>
      <c r="BG51" s="1"/>
      <c r="BH51" s="1"/>
      <c r="BI51" s="1"/>
      <c r="BL51" s="1"/>
      <c r="BM51" s="1"/>
      <c r="BN51">
        <v>34</v>
      </c>
      <c r="BO51">
        <v>69064.56</v>
      </c>
      <c r="BP51">
        <v>69064.56</v>
      </c>
    </row>
    <row r="52" spans="1:68" x14ac:dyDescent="0.35">
      <c r="A52" s="1" t="s">
        <v>68</v>
      </c>
      <c r="B52" s="1" t="s">
        <v>69</v>
      </c>
      <c r="C52" s="1" t="s">
        <v>70</v>
      </c>
      <c r="D52">
        <v>1</v>
      </c>
      <c r="E52">
        <v>1</v>
      </c>
      <c r="F52" s="2">
        <v>43097.703599537039</v>
      </c>
      <c r="G52" s="3">
        <v>42736</v>
      </c>
      <c r="H52" s="3">
        <v>42766</v>
      </c>
      <c r="I52" s="1" t="s">
        <v>71</v>
      </c>
      <c r="J52">
        <v>1234</v>
      </c>
      <c r="K52">
        <v>1231235577</v>
      </c>
      <c r="L52" s="1" t="s">
        <v>72</v>
      </c>
      <c r="M52" s="1" t="s">
        <v>73</v>
      </c>
      <c r="N52" s="1" t="s">
        <v>74</v>
      </c>
      <c r="O52" s="1" t="s">
        <v>74</v>
      </c>
      <c r="P52" s="1" t="s">
        <v>74</v>
      </c>
      <c r="Q52" s="1" t="s">
        <v>74</v>
      </c>
      <c r="R52" s="1" t="s">
        <v>74</v>
      </c>
      <c r="S52" s="1" t="s">
        <v>74</v>
      </c>
      <c r="T52" s="1" t="s">
        <v>74</v>
      </c>
      <c r="U52" s="1"/>
      <c r="V52" s="1"/>
      <c r="W52" s="1"/>
      <c r="X52" s="1"/>
      <c r="Z52" s="1"/>
      <c r="AB52" s="1"/>
      <c r="AC52" s="1"/>
      <c r="AL52" s="1"/>
      <c r="AM52" s="1" t="s">
        <v>75</v>
      </c>
      <c r="AN52">
        <v>13</v>
      </c>
      <c r="AO52" s="1" t="s">
        <v>239</v>
      </c>
      <c r="AP52" s="1" t="s">
        <v>449</v>
      </c>
      <c r="AQ52" s="1" t="s">
        <v>251</v>
      </c>
      <c r="AR52" s="1" t="s">
        <v>257</v>
      </c>
      <c r="AS52" s="3">
        <v>42751</v>
      </c>
      <c r="AT52" s="3">
        <v>42751</v>
      </c>
      <c r="AU52" s="3">
        <v>42766</v>
      </c>
      <c r="AV52" s="1" t="s">
        <v>151</v>
      </c>
      <c r="AW52" s="1" t="s">
        <v>449</v>
      </c>
      <c r="AX52">
        <v>4369.8100000000004</v>
      </c>
      <c r="AY52">
        <v>16</v>
      </c>
      <c r="AZ52">
        <v>69064.56</v>
      </c>
      <c r="BA52" s="1"/>
      <c r="BC52" s="1"/>
      <c r="BD52" s="1"/>
      <c r="BG52" s="1"/>
      <c r="BH52" s="1"/>
      <c r="BI52" s="1"/>
      <c r="BL52" s="1"/>
      <c r="BM52" s="1"/>
      <c r="BN52">
        <v>34</v>
      </c>
      <c r="BO52">
        <v>69064.56</v>
      </c>
      <c r="BP52">
        <v>69064.56</v>
      </c>
    </row>
    <row r="53" spans="1:68" x14ac:dyDescent="0.35">
      <c r="A53" s="1" t="s">
        <v>68</v>
      </c>
      <c r="B53" s="1" t="s">
        <v>69</v>
      </c>
      <c r="C53" s="1" t="s">
        <v>70</v>
      </c>
      <c r="D53">
        <v>1</v>
      </c>
      <c r="E53">
        <v>1</v>
      </c>
      <c r="F53" s="2">
        <v>43097.703599537039</v>
      </c>
      <c r="G53" s="3">
        <v>42736</v>
      </c>
      <c r="H53" s="3">
        <v>42766</v>
      </c>
      <c r="I53" s="1" t="s">
        <v>71</v>
      </c>
      <c r="J53">
        <v>1234</v>
      </c>
      <c r="K53">
        <v>1231235577</v>
      </c>
      <c r="L53" s="1" t="s">
        <v>72</v>
      </c>
      <c r="M53" s="1" t="s">
        <v>73</v>
      </c>
      <c r="N53" s="1" t="s">
        <v>74</v>
      </c>
      <c r="O53" s="1" t="s">
        <v>74</v>
      </c>
      <c r="P53" s="1" t="s">
        <v>74</v>
      </c>
      <c r="Q53" s="1" t="s">
        <v>74</v>
      </c>
      <c r="R53" s="1" t="s">
        <v>74</v>
      </c>
      <c r="S53" s="1" t="s">
        <v>74</v>
      </c>
      <c r="T53" s="1" t="s">
        <v>74</v>
      </c>
      <c r="U53" s="1"/>
      <c r="V53" s="1"/>
      <c r="W53" s="1"/>
      <c r="X53" s="1"/>
      <c r="Z53" s="1"/>
      <c r="AB53" s="1"/>
      <c r="AC53" s="1"/>
      <c r="AL53" s="1"/>
      <c r="AM53" s="1" t="s">
        <v>75</v>
      </c>
      <c r="AN53">
        <v>14</v>
      </c>
      <c r="AO53" s="1" t="s">
        <v>240</v>
      </c>
      <c r="AP53" s="1" t="s">
        <v>449</v>
      </c>
      <c r="AQ53" s="1" t="s">
        <v>251</v>
      </c>
      <c r="AR53" s="1" t="s">
        <v>257</v>
      </c>
      <c r="AS53" s="3">
        <v>42751</v>
      </c>
      <c r="AT53" s="3">
        <v>42751</v>
      </c>
      <c r="AU53" s="3">
        <v>42766</v>
      </c>
      <c r="AV53" s="1" t="s">
        <v>151</v>
      </c>
      <c r="AW53" s="1" t="s">
        <v>449</v>
      </c>
      <c r="AX53">
        <v>4369.8100000000004</v>
      </c>
      <c r="AY53">
        <v>16</v>
      </c>
      <c r="AZ53">
        <v>69064.56</v>
      </c>
      <c r="BA53" s="1"/>
      <c r="BC53" s="1"/>
      <c r="BD53" s="1"/>
      <c r="BG53" s="1"/>
      <c r="BH53" s="1"/>
      <c r="BI53" s="1"/>
      <c r="BL53" s="1"/>
      <c r="BM53" s="1"/>
      <c r="BN53">
        <v>34</v>
      </c>
      <c r="BO53">
        <v>69064.56</v>
      </c>
      <c r="BP53">
        <v>69064.56</v>
      </c>
    </row>
    <row r="54" spans="1:68" x14ac:dyDescent="0.35">
      <c r="A54" s="1" t="s">
        <v>68</v>
      </c>
      <c r="B54" s="1" t="s">
        <v>69</v>
      </c>
      <c r="C54" s="1" t="s">
        <v>70</v>
      </c>
      <c r="D54">
        <v>1</v>
      </c>
      <c r="E54">
        <v>1</v>
      </c>
      <c r="F54" s="2">
        <v>43097.703599537039</v>
      </c>
      <c r="G54" s="3">
        <v>42736</v>
      </c>
      <c r="H54" s="3">
        <v>42766</v>
      </c>
      <c r="I54" s="1" t="s">
        <v>71</v>
      </c>
      <c r="J54">
        <v>1234</v>
      </c>
      <c r="K54">
        <v>1231235577</v>
      </c>
      <c r="L54" s="1" t="s">
        <v>72</v>
      </c>
      <c r="M54" s="1" t="s">
        <v>73</v>
      </c>
      <c r="N54" s="1" t="s">
        <v>74</v>
      </c>
      <c r="O54" s="1" t="s">
        <v>74</v>
      </c>
      <c r="P54" s="1" t="s">
        <v>74</v>
      </c>
      <c r="Q54" s="1" t="s">
        <v>74</v>
      </c>
      <c r="R54" s="1" t="s">
        <v>74</v>
      </c>
      <c r="S54" s="1" t="s">
        <v>74</v>
      </c>
      <c r="T54" s="1" t="s">
        <v>74</v>
      </c>
      <c r="U54" s="1"/>
      <c r="V54" s="1"/>
      <c r="W54" s="1"/>
      <c r="X54" s="1"/>
      <c r="Z54" s="1"/>
      <c r="AB54" s="1"/>
      <c r="AC54" s="1"/>
      <c r="AL54" s="1"/>
      <c r="AM54" s="1" t="s">
        <v>75</v>
      </c>
      <c r="AN54">
        <v>15</v>
      </c>
      <c r="AO54" s="1" t="s">
        <v>241</v>
      </c>
      <c r="AP54" s="1" t="s">
        <v>247</v>
      </c>
      <c r="AQ54" s="1" t="s">
        <v>253</v>
      </c>
      <c r="AR54" s="1" t="s">
        <v>258</v>
      </c>
      <c r="AS54" s="3">
        <v>42766</v>
      </c>
      <c r="AT54" s="3">
        <v>42766</v>
      </c>
      <c r="AU54" s="3">
        <v>42766</v>
      </c>
      <c r="AV54" s="1" t="s">
        <v>151</v>
      </c>
      <c r="AW54" s="1" t="s">
        <v>247</v>
      </c>
      <c r="AX54">
        <v>14378.6</v>
      </c>
      <c r="AY54">
        <v>16</v>
      </c>
      <c r="AZ54">
        <v>69064.56</v>
      </c>
      <c r="BA54" s="1"/>
      <c r="BC54" s="1"/>
      <c r="BD54" s="1"/>
      <c r="BG54" s="1"/>
      <c r="BH54" s="1"/>
      <c r="BI54" s="1"/>
      <c r="BL54" s="1"/>
      <c r="BM54" s="1"/>
      <c r="BN54">
        <v>34</v>
      </c>
      <c r="BO54">
        <v>69064.56</v>
      </c>
      <c r="BP54">
        <v>69064.56</v>
      </c>
    </row>
    <row r="55" spans="1:68" x14ac:dyDescent="0.35">
      <c r="A55" s="1" t="s">
        <v>68</v>
      </c>
      <c r="B55" s="1" t="s">
        <v>69</v>
      </c>
      <c r="C55" s="1" t="s">
        <v>70</v>
      </c>
      <c r="D55">
        <v>1</v>
      </c>
      <c r="E55">
        <v>1</v>
      </c>
      <c r="F55" s="2">
        <v>43097.703599537039</v>
      </c>
      <c r="G55" s="3">
        <v>42736</v>
      </c>
      <c r="H55" s="3">
        <v>42766</v>
      </c>
      <c r="I55" s="1" t="s">
        <v>71</v>
      </c>
      <c r="J55">
        <v>1234</v>
      </c>
      <c r="K55">
        <v>1231235577</v>
      </c>
      <c r="L55" s="1" t="s">
        <v>72</v>
      </c>
      <c r="M55" s="1" t="s">
        <v>73</v>
      </c>
      <c r="N55" s="1" t="s">
        <v>74</v>
      </c>
      <c r="O55" s="1" t="s">
        <v>74</v>
      </c>
      <c r="P55" s="1" t="s">
        <v>74</v>
      </c>
      <c r="Q55" s="1" t="s">
        <v>74</v>
      </c>
      <c r="R55" s="1" t="s">
        <v>74</v>
      </c>
      <c r="S55" s="1" t="s">
        <v>74</v>
      </c>
      <c r="T55" s="1" t="s">
        <v>74</v>
      </c>
      <c r="U55" s="1"/>
      <c r="V55" s="1"/>
      <c r="W55" s="1"/>
      <c r="X55" s="1"/>
      <c r="Z55" s="1"/>
      <c r="AB55" s="1"/>
      <c r="AC55" s="1"/>
      <c r="AL55" s="1"/>
      <c r="AM55" s="1" t="s">
        <v>75</v>
      </c>
      <c r="AN55">
        <v>16</v>
      </c>
      <c r="AO55" s="1" t="s">
        <v>446</v>
      </c>
      <c r="AP55" s="1" t="s">
        <v>450</v>
      </c>
      <c r="AQ55" s="1" t="s">
        <v>148</v>
      </c>
      <c r="AR55" s="1" t="s">
        <v>455</v>
      </c>
      <c r="AS55" s="3">
        <v>42745</v>
      </c>
      <c r="AT55" s="3">
        <v>42745</v>
      </c>
      <c r="AU55" s="3">
        <v>42766</v>
      </c>
      <c r="AV55" s="1" t="s">
        <v>151</v>
      </c>
      <c r="AW55" s="1" t="s">
        <v>450</v>
      </c>
      <c r="AX55">
        <v>369</v>
      </c>
      <c r="AY55">
        <v>16</v>
      </c>
      <c r="AZ55">
        <v>69064.56</v>
      </c>
      <c r="BA55" s="1"/>
      <c r="BC55" s="1"/>
      <c r="BD55" s="1"/>
      <c r="BG55" s="1"/>
      <c r="BH55" s="1"/>
      <c r="BI55" s="1"/>
      <c r="BL55" s="1"/>
      <c r="BM55" s="1"/>
      <c r="BN55">
        <v>34</v>
      </c>
      <c r="BO55">
        <v>69064.56</v>
      </c>
      <c r="BP55">
        <v>69064.56</v>
      </c>
    </row>
    <row r="56" spans="1:68" x14ac:dyDescent="0.35">
      <c r="A56" s="1" t="s">
        <v>68</v>
      </c>
      <c r="B56" s="1" t="s">
        <v>69</v>
      </c>
      <c r="C56" s="1" t="s">
        <v>70</v>
      </c>
      <c r="D56">
        <v>1</v>
      </c>
      <c r="E56">
        <v>1</v>
      </c>
      <c r="F56" s="2">
        <v>43097.703599537039</v>
      </c>
      <c r="G56" s="3">
        <v>42736</v>
      </c>
      <c r="H56" s="3">
        <v>42766</v>
      </c>
      <c r="I56" s="1" t="s">
        <v>71</v>
      </c>
      <c r="J56">
        <v>1234</v>
      </c>
      <c r="K56">
        <v>1231235577</v>
      </c>
      <c r="L56" s="1" t="s">
        <v>72</v>
      </c>
      <c r="M56" s="1" t="s">
        <v>73</v>
      </c>
      <c r="N56" s="1" t="s">
        <v>74</v>
      </c>
      <c r="O56" s="1" t="s">
        <v>74</v>
      </c>
      <c r="P56" s="1" t="s">
        <v>74</v>
      </c>
      <c r="Q56" s="1" t="s">
        <v>74</v>
      </c>
      <c r="R56" s="1" t="s">
        <v>74</v>
      </c>
      <c r="S56" s="1" t="s">
        <v>74</v>
      </c>
      <c r="T56" s="1" t="s">
        <v>74</v>
      </c>
      <c r="U56" s="1"/>
      <c r="V56" s="1"/>
      <c r="W56" s="1"/>
      <c r="X56" s="1"/>
      <c r="Z56" s="1"/>
      <c r="AB56" s="1"/>
      <c r="AC56" s="1"/>
      <c r="AL56" s="1"/>
      <c r="AM56" s="1"/>
      <c r="AO56" s="1"/>
      <c r="AP56" s="1"/>
      <c r="AQ56" s="1"/>
      <c r="AR56" s="1"/>
      <c r="AS56" s="3"/>
      <c r="AT56" s="3"/>
      <c r="AU56" s="3"/>
      <c r="AV56" s="1"/>
      <c r="AW56" s="1"/>
      <c r="AY56">
        <v>16</v>
      </c>
      <c r="AZ56">
        <v>69064.56</v>
      </c>
      <c r="BA56" s="1" t="s">
        <v>75</v>
      </c>
      <c r="BB56">
        <v>1</v>
      </c>
      <c r="BC56" s="1" t="s">
        <v>444</v>
      </c>
      <c r="BD56" s="1" t="s">
        <v>388</v>
      </c>
      <c r="BE56">
        <v>8610</v>
      </c>
      <c r="BG56" s="1"/>
      <c r="BH56" s="1" t="s">
        <v>447</v>
      </c>
      <c r="BI56" s="1" t="s">
        <v>152</v>
      </c>
      <c r="BJ56">
        <v>0</v>
      </c>
      <c r="BL56" s="1"/>
      <c r="BM56" s="1"/>
      <c r="BN56">
        <v>34</v>
      </c>
      <c r="BO56">
        <v>69064.56</v>
      </c>
      <c r="BP56">
        <v>69064.56</v>
      </c>
    </row>
    <row r="57" spans="1:68" x14ac:dyDescent="0.35">
      <c r="A57" s="1" t="s">
        <v>68</v>
      </c>
      <c r="B57" s="1" t="s">
        <v>69</v>
      </c>
      <c r="C57" s="1" t="s">
        <v>70</v>
      </c>
      <c r="D57" s="8">
        <v>1</v>
      </c>
      <c r="E57" s="8">
        <v>1</v>
      </c>
      <c r="F57" s="2">
        <v>43097.703599537039</v>
      </c>
      <c r="G57" s="3">
        <v>42736</v>
      </c>
      <c r="H57" s="3">
        <v>42766</v>
      </c>
      <c r="I57" s="1" t="s">
        <v>71</v>
      </c>
      <c r="J57" s="8">
        <v>1234</v>
      </c>
      <c r="K57" s="8">
        <v>1231235577</v>
      </c>
      <c r="L57" s="1" t="s">
        <v>72</v>
      </c>
      <c r="M57" s="1" t="s">
        <v>73</v>
      </c>
      <c r="N57" s="1" t="s">
        <v>74</v>
      </c>
      <c r="O57" s="1" t="s">
        <v>74</v>
      </c>
      <c r="P57" s="1" t="s">
        <v>74</v>
      </c>
      <c r="Q57" s="1" t="s">
        <v>74</v>
      </c>
      <c r="R57" s="1" t="s">
        <v>74</v>
      </c>
      <c r="S57" s="1" t="s">
        <v>74</v>
      </c>
      <c r="T57" s="1" t="s">
        <v>74</v>
      </c>
      <c r="U57" s="1"/>
      <c r="V57" s="1"/>
      <c r="W57" s="1"/>
      <c r="X57" s="1"/>
      <c r="Y57" s="8"/>
      <c r="Z57" s="1"/>
      <c r="AA57" s="8"/>
      <c r="AB57" s="1"/>
      <c r="AC57" s="1"/>
      <c r="AD57" s="8"/>
      <c r="AE57" s="8"/>
      <c r="AF57" s="8"/>
      <c r="AG57" s="8"/>
      <c r="AH57" s="8"/>
      <c r="AI57" s="8"/>
      <c r="AJ57" s="8"/>
      <c r="AK57" s="8"/>
      <c r="AL57" s="1"/>
      <c r="AM57" s="1"/>
      <c r="AN57" s="8"/>
      <c r="AO57" s="1"/>
      <c r="AP57" s="1"/>
      <c r="AQ57" s="1"/>
      <c r="AR57" s="1"/>
      <c r="AS57" s="3"/>
      <c r="AT57" s="3"/>
      <c r="AU57" s="3"/>
      <c r="AV57" s="1"/>
      <c r="AW57" s="1"/>
      <c r="AX57" s="8"/>
      <c r="AY57" s="8">
        <v>16</v>
      </c>
      <c r="AZ57" s="8">
        <v>69064.56</v>
      </c>
      <c r="BA57" s="1" t="s">
        <v>75</v>
      </c>
      <c r="BB57" s="8">
        <v>2</v>
      </c>
      <c r="BC57" s="1" t="s">
        <v>444</v>
      </c>
      <c r="BD57" s="1" t="s">
        <v>152</v>
      </c>
      <c r="BE57" s="8">
        <v>0</v>
      </c>
      <c r="BF57" s="8"/>
      <c r="BG57" s="1"/>
      <c r="BH57" s="1"/>
      <c r="BI57" s="1" t="s">
        <v>93</v>
      </c>
      <c r="BJ57" s="8">
        <v>7000</v>
      </c>
      <c r="BK57" s="8"/>
      <c r="BL57" s="1"/>
      <c r="BM57" s="1" t="s">
        <v>447</v>
      </c>
      <c r="BN57" s="8">
        <v>34</v>
      </c>
      <c r="BO57" s="8">
        <v>69064.56</v>
      </c>
      <c r="BP57" s="8">
        <v>69064.56</v>
      </c>
    </row>
    <row r="58" spans="1:68" x14ac:dyDescent="0.35">
      <c r="A58" s="1" t="s">
        <v>68</v>
      </c>
      <c r="B58" s="1" t="s">
        <v>69</v>
      </c>
      <c r="C58" s="1" t="s">
        <v>70</v>
      </c>
      <c r="D58" s="8">
        <v>1</v>
      </c>
      <c r="E58" s="8">
        <v>1</v>
      </c>
      <c r="F58" s="2">
        <v>43097.703599537039</v>
      </c>
      <c r="G58" s="3">
        <v>42736</v>
      </c>
      <c r="H58" s="3">
        <v>42766</v>
      </c>
      <c r="I58" s="1" t="s">
        <v>71</v>
      </c>
      <c r="J58" s="8">
        <v>1234</v>
      </c>
      <c r="K58" s="8">
        <v>1231235577</v>
      </c>
      <c r="L58" s="1" t="s">
        <v>72</v>
      </c>
      <c r="M58" s="1" t="s">
        <v>73</v>
      </c>
      <c r="N58" s="1" t="s">
        <v>74</v>
      </c>
      <c r="O58" s="1" t="s">
        <v>74</v>
      </c>
      <c r="P58" s="1" t="s">
        <v>74</v>
      </c>
      <c r="Q58" s="1" t="s">
        <v>74</v>
      </c>
      <c r="R58" s="1" t="s">
        <v>74</v>
      </c>
      <c r="S58" s="1" t="s">
        <v>74</v>
      </c>
      <c r="T58" s="1" t="s">
        <v>74</v>
      </c>
      <c r="U58" s="1"/>
      <c r="V58" s="1"/>
      <c r="W58" s="1"/>
      <c r="X58" s="1"/>
      <c r="Y58" s="8"/>
      <c r="Z58" s="1"/>
      <c r="AA58" s="8"/>
      <c r="AB58" s="1"/>
      <c r="AC58" s="1"/>
      <c r="AD58" s="8"/>
      <c r="AE58" s="8"/>
      <c r="AF58" s="8"/>
      <c r="AG58" s="8"/>
      <c r="AH58" s="8"/>
      <c r="AI58" s="8"/>
      <c r="AJ58" s="8"/>
      <c r="AK58" s="8"/>
      <c r="AL58" s="1"/>
      <c r="AM58" s="1"/>
      <c r="AN58" s="8"/>
      <c r="AO58" s="1"/>
      <c r="AP58" s="1"/>
      <c r="AQ58" s="1"/>
      <c r="AR58" s="1"/>
      <c r="AS58" s="3"/>
      <c r="AT58" s="3"/>
      <c r="AU58" s="3"/>
      <c r="AV58" s="1"/>
      <c r="AW58" s="1"/>
      <c r="AX58" s="8"/>
      <c r="AY58" s="8">
        <v>16</v>
      </c>
      <c r="AZ58" s="8">
        <v>69064.56</v>
      </c>
      <c r="BA58" s="1" t="s">
        <v>75</v>
      </c>
      <c r="BB58" s="8">
        <v>3</v>
      </c>
      <c r="BC58" s="1" t="s">
        <v>444</v>
      </c>
      <c r="BD58" s="1" t="s">
        <v>152</v>
      </c>
      <c r="BE58" s="8">
        <v>0</v>
      </c>
      <c r="BF58" s="8"/>
      <c r="BG58" s="1"/>
      <c r="BH58" s="1"/>
      <c r="BI58" s="1" t="s">
        <v>86</v>
      </c>
      <c r="BJ58" s="8">
        <v>1610</v>
      </c>
      <c r="BK58" s="8"/>
      <c r="BL58" s="1"/>
      <c r="BM58" s="1" t="s">
        <v>447</v>
      </c>
      <c r="BN58" s="8">
        <v>34</v>
      </c>
      <c r="BO58" s="8">
        <v>69064.56</v>
      </c>
      <c r="BP58" s="8">
        <v>69064.56</v>
      </c>
    </row>
    <row r="59" spans="1:68" x14ac:dyDescent="0.35">
      <c r="A59" s="1" t="s">
        <v>68</v>
      </c>
      <c r="B59" s="1" t="s">
        <v>69</v>
      </c>
      <c r="C59" s="1" t="s">
        <v>70</v>
      </c>
      <c r="D59" s="8">
        <v>1</v>
      </c>
      <c r="E59" s="8">
        <v>1</v>
      </c>
      <c r="F59" s="2">
        <v>43097.703599537039</v>
      </c>
      <c r="G59" s="3">
        <v>42736</v>
      </c>
      <c r="H59" s="3">
        <v>42766</v>
      </c>
      <c r="I59" s="1" t="s">
        <v>71</v>
      </c>
      <c r="J59" s="8">
        <v>1234</v>
      </c>
      <c r="K59" s="8">
        <v>1231235577</v>
      </c>
      <c r="L59" s="1" t="s">
        <v>72</v>
      </c>
      <c r="M59" s="1" t="s">
        <v>73</v>
      </c>
      <c r="N59" s="1" t="s">
        <v>74</v>
      </c>
      <c r="O59" s="1" t="s">
        <v>74</v>
      </c>
      <c r="P59" s="1" t="s">
        <v>74</v>
      </c>
      <c r="Q59" s="1" t="s">
        <v>74</v>
      </c>
      <c r="R59" s="1" t="s">
        <v>74</v>
      </c>
      <c r="S59" s="1" t="s">
        <v>74</v>
      </c>
      <c r="T59" s="1" t="s">
        <v>74</v>
      </c>
      <c r="U59" s="1"/>
      <c r="V59" s="1"/>
      <c r="W59" s="1"/>
      <c r="X59" s="1"/>
      <c r="Y59" s="8"/>
      <c r="Z59" s="1"/>
      <c r="AA59" s="8"/>
      <c r="AB59" s="1"/>
      <c r="AC59" s="1"/>
      <c r="AD59" s="8"/>
      <c r="AE59" s="8"/>
      <c r="AF59" s="8"/>
      <c r="AG59" s="8"/>
      <c r="AH59" s="8"/>
      <c r="AI59" s="8"/>
      <c r="AJ59" s="8"/>
      <c r="AK59" s="8"/>
      <c r="AL59" s="1"/>
      <c r="AM59" s="1"/>
      <c r="AN59" s="8"/>
      <c r="AO59" s="1"/>
      <c r="AP59" s="1"/>
      <c r="AQ59" s="1"/>
      <c r="AR59" s="1"/>
      <c r="AS59" s="3"/>
      <c r="AT59" s="3"/>
      <c r="AU59" s="3"/>
      <c r="AV59" s="1"/>
      <c r="AW59" s="1"/>
      <c r="AX59" s="8"/>
      <c r="AY59" s="8">
        <v>16</v>
      </c>
      <c r="AZ59" s="8">
        <v>69064.56</v>
      </c>
      <c r="BA59" s="1" t="s">
        <v>75</v>
      </c>
      <c r="BB59" s="8">
        <v>4</v>
      </c>
      <c r="BC59" s="1" t="s">
        <v>229</v>
      </c>
      <c r="BD59" s="1" t="s">
        <v>81</v>
      </c>
      <c r="BE59" s="8">
        <v>4627.7</v>
      </c>
      <c r="BF59" s="8">
        <v>1100</v>
      </c>
      <c r="BG59" s="1" t="s">
        <v>153</v>
      </c>
      <c r="BH59" s="1" t="s">
        <v>242</v>
      </c>
      <c r="BI59" s="1" t="s">
        <v>152</v>
      </c>
      <c r="BJ59" s="8">
        <v>0</v>
      </c>
      <c r="BK59" s="8"/>
      <c r="BL59" s="1"/>
      <c r="BM59" s="1"/>
      <c r="BN59" s="8">
        <v>34</v>
      </c>
      <c r="BO59" s="8">
        <v>69064.56</v>
      </c>
      <c r="BP59" s="8">
        <v>69064.56</v>
      </c>
    </row>
    <row r="60" spans="1:68" x14ac:dyDescent="0.35">
      <c r="A60" s="1" t="s">
        <v>68</v>
      </c>
      <c r="B60" s="1" t="s">
        <v>69</v>
      </c>
      <c r="C60" s="1" t="s">
        <v>70</v>
      </c>
      <c r="D60" s="8">
        <v>1</v>
      </c>
      <c r="E60" s="8">
        <v>1</v>
      </c>
      <c r="F60" s="2">
        <v>43097.703599537039</v>
      </c>
      <c r="G60" s="3">
        <v>42736</v>
      </c>
      <c r="H60" s="3">
        <v>42766</v>
      </c>
      <c r="I60" s="1" t="s">
        <v>71</v>
      </c>
      <c r="J60" s="8">
        <v>1234</v>
      </c>
      <c r="K60" s="8">
        <v>1231235577</v>
      </c>
      <c r="L60" s="1" t="s">
        <v>72</v>
      </c>
      <c r="M60" s="1" t="s">
        <v>73</v>
      </c>
      <c r="N60" s="1" t="s">
        <v>74</v>
      </c>
      <c r="O60" s="1" t="s">
        <v>74</v>
      </c>
      <c r="P60" s="1" t="s">
        <v>74</v>
      </c>
      <c r="Q60" s="1" t="s">
        <v>74</v>
      </c>
      <c r="R60" s="1" t="s">
        <v>74</v>
      </c>
      <c r="S60" s="1" t="s">
        <v>74</v>
      </c>
      <c r="T60" s="1" t="s">
        <v>74</v>
      </c>
      <c r="U60" s="1"/>
      <c r="V60" s="1"/>
      <c r="W60" s="1"/>
      <c r="X60" s="1"/>
      <c r="Y60" s="8"/>
      <c r="Z60" s="1"/>
      <c r="AA60" s="8"/>
      <c r="AB60" s="1"/>
      <c r="AC60" s="1"/>
      <c r="AD60" s="8"/>
      <c r="AE60" s="8"/>
      <c r="AF60" s="8"/>
      <c r="AG60" s="8"/>
      <c r="AH60" s="8"/>
      <c r="AI60" s="8"/>
      <c r="AJ60" s="8"/>
      <c r="AK60" s="8"/>
      <c r="AL60" s="1"/>
      <c r="AM60" s="1"/>
      <c r="AN60" s="8"/>
      <c r="AO60" s="1"/>
      <c r="AP60" s="1"/>
      <c r="AQ60" s="1"/>
      <c r="AR60" s="1"/>
      <c r="AS60" s="3"/>
      <c r="AT60" s="3"/>
      <c r="AU60" s="3"/>
      <c r="AV60" s="1"/>
      <c r="AW60" s="1"/>
      <c r="AX60" s="8"/>
      <c r="AY60" s="8">
        <v>16</v>
      </c>
      <c r="AZ60" s="8">
        <v>69064.56</v>
      </c>
      <c r="BA60" s="1" t="s">
        <v>75</v>
      </c>
      <c r="BB60" s="8">
        <v>5</v>
      </c>
      <c r="BC60" s="1" t="s">
        <v>229</v>
      </c>
      <c r="BD60" s="1" t="s">
        <v>152</v>
      </c>
      <c r="BE60" s="8">
        <v>0</v>
      </c>
      <c r="BF60" s="8"/>
      <c r="BG60" s="1"/>
      <c r="BH60" s="1"/>
      <c r="BI60" s="1" t="s">
        <v>94</v>
      </c>
      <c r="BJ60" s="8">
        <v>4627.7</v>
      </c>
      <c r="BK60" s="8">
        <v>1100</v>
      </c>
      <c r="BL60" s="1" t="s">
        <v>153</v>
      </c>
      <c r="BM60" s="1" t="s">
        <v>242</v>
      </c>
      <c r="BN60" s="8">
        <v>34</v>
      </c>
      <c r="BO60" s="8">
        <v>69064.56</v>
      </c>
      <c r="BP60" s="8">
        <v>69064.56</v>
      </c>
    </row>
    <row r="61" spans="1:68" x14ac:dyDescent="0.35">
      <c r="A61" s="1" t="s">
        <v>68</v>
      </c>
      <c r="B61" s="1" t="s">
        <v>69</v>
      </c>
      <c r="C61" s="1" t="s">
        <v>70</v>
      </c>
      <c r="D61" s="8">
        <v>1</v>
      </c>
      <c r="E61" s="8">
        <v>1</v>
      </c>
      <c r="F61" s="2">
        <v>43097.703599537039</v>
      </c>
      <c r="G61" s="3">
        <v>42736</v>
      </c>
      <c r="H61" s="3">
        <v>42766</v>
      </c>
      <c r="I61" s="1" t="s">
        <v>71</v>
      </c>
      <c r="J61" s="8">
        <v>1234</v>
      </c>
      <c r="K61" s="8">
        <v>1231235577</v>
      </c>
      <c r="L61" s="1" t="s">
        <v>72</v>
      </c>
      <c r="M61" s="1" t="s">
        <v>73</v>
      </c>
      <c r="N61" s="1" t="s">
        <v>74</v>
      </c>
      <c r="O61" s="1" t="s">
        <v>74</v>
      </c>
      <c r="P61" s="1" t="s">
        <v>74</v>
      </c>
      <c r="Q61" s="1" t="s">
        <v>74</v>
      </c>
      <c r="R61" s="1" t="s">
        <v>74</v>
      </c>
      <c r="S61" s="1" t="s">
        <v>74</v>
      </c>
      <c r="T61" s="1" t="s">
        <v>74</v>
      </c>
      <c r="U61" s="1"/>
      <c r="V61" s="1"/>
      <c r="W61" s="1"/>
      <c r="X61" s="1"/>
      <c r="Y61" s="8"/>
      <c r="Z61" s="1"/>
      <c r="AA61" s="8"/>
      <c r="AB61" s="1"/>
      <c r="AC61" s="1"/>
      <c r="AD61" s="8"/>
      <c r="AE61" s="8"/>
      <c r="AF61" s="8"/>
      <c r="AG61" s="8"/>
      <c r="AH61" s="8"/>
      <c r="AI61" s="8"/>
      <c r="AJ61" s="8"/>
      <c r="AK61" s="8"/>
      <c r="AL61" s="1"/>
      <c r="AM61" s="1"/>
      <c r="AN61" s="8"/>
      <c r="AO61" s="1"/>
      <c r="AP61" s="1"/>
      <c r="AQ61" s="1"/>
      <c r="AR61" s="1"/>
      <c r="AS61" s="3"/>
      <c r="AT61" s="3"/>
      <c r="AU61" s="3"/>
      <c r="AV61" s="1"/>
      <c r="AW61" s="1"/>
      <c r="AX61" s="8"/>
      <c r="AY61" s="8">
        <v>16</v>
      </c>
      <c r="AZ61" s="8">
        <v>69064.56</v>
      </c>
      <c r="BA61" s="1" t="s">
        <v>75</v>
      </c>
      <c r="BB61" s="8">
        <v>6</v>
      </c>
      <c r="BC61" s="1" t="s">
        <v>230</v>
      </c>
      <c r="BD61" s="1" t="s">
        <v>78</v>
      </c>
      <c r="BE61" s="8">
        <v>10891.8</v>
      </c>
      <c r="BF61" s="8">
        <v>2700</v>
      </c>
      <c r="BG61" s="1" t="s">
        <v>154</v>
      </c>
      <c r="BH61" s="1" t="s">
        <v>243</v>
      </c>
      <c r="BI61" s="1" t="s">
        <v>152</v>
      </c>
      <c r="BJ61" s="8">
        <v>0</v>
      </c>
      <c r="BK61" s="8"/>
      <c r="BL61" s="1"/>
      <c r="BM61" s="1"/>
      <c r="BN61" s="8">
        <v>34</v>
      </c>
      <c r="BO61" s="8">
        <v>69064.56</v>
      </c>
      <c r="BP61" s="8">
        <v>69064.56</v>
      </c>
    </row>
    <row r="62" spans="1:68" x14ac:dyDescent="0.35">
      <c r="A62" s="1" t="s">
        <v>68</v>
      </c>
      <c r="B62" s="1" t="s">
        <v>69</v>
      </c>
      <c r="C62" s="1" t="s">
        <v>70</v>
      </c>
      <c r="D62" s="8">
        <v>1</v>
      </c>
      <c r="E62" s="8">
        <v>1</v>
      </c>
      <c r="F62" s="2">
        <v>43097.703599537039</v>
      </c>
      <c r="G62" s="3">
        <v>42736</v>
      </c>
      <c r="H62" s="3">
        <v>42766</v>
      </c>
      <c r="I62" s="1" t="s">
        <v>71</v>
      </c>
      <c r="J62" s="8">
        <v>1234</v>
      </c>
      <c r="K62" s="8">
        <v>1231235577</v>
      </c>
      <c r="L62" s="1" t="s">
        <v>72</v>
      </c>
      <c r="M62" s="1" t="s">
        <v>73</v>
      </c>
      <c r="N62" s="1" t="s">
        <v>74</v>
      </c>
      <c r="O62" s="1" t="s">
        <v>74</v>
      </c>
      <c r="P62" s="1" t="s">
        <v>74</v>
      </c>
      <c r="Q62" s="1" t="s">
        <v>74</v>
      </c>
      <c r="R62" s="1" t="s">
        <v>74</v>
      </c>
      <c r="S62" s="1" t="s">
        <v>74</v>
      </c>
      <c r="T62" s="1" t="s">
        <v>74</v>
      </c>
      <c r="U62" s="1"/>
      <c r="V62" s="1"/>
      <c r="W62" s="1"/>
      <c r="X62" s="1"/>
      <c r="Y62" s="8"/>
      <c r="Z62" s="1"/>
      <c r="AA62" s="8"/>
      <c r="AB62" s="1"/>
      <c r="AC62" s="1"/>
      <c r="AD62" s="8"/>
      <c r="AE62" s="8"/>
      <c r="AF62" s="8"/>
      <c r="AG62" s="8"/>
      <c r="AH62" s="8"/>
      <c r="AI62" s="8"/>
      <c r="AJ62" s="8"/>
      <c r="AK62" s="8"/>
      <c r="AL62" s="1"/>
      <c r="AM62" s="1"/>
      <c r="AN62" s="8"/>
      <c r="AO62" s="1"/>
      <c r="AP62" s="1"/>
      <c r="AQ62" s="1"/>
      <c r="AR62" s="1"/>
      <c r="AS62" s="3"/>
      <c r="AT62" s="3"/>
      <c r="AU62" s="3"/>
      <c r="AV62" s="1"/>
      <c r="AW62" s="1"/>
      <c r="AX62" s="8"/>
      <c r="AY62" s="8">
        <v>16</v>
      </c>
      <c r="AZ62" s="8">
        <v>69064.56</v>
      </c>
      <c r="BA62" s="1" t="s">
        <v>75</v>
      </c>
      <c r="BB62" s="8">
        <v>7</v>
      </c>
      <c r="BC62" s="1" t="s">
        <v>230</v>
      </c>
      <c r="BD62" s="1" t="s">
        <v>152</v>
      </c>
      <c r="BE62" s="8">
        <v>0</v>
      </c>
      <c r="BF62" s="8"/>
      <c r="BG62" s="1"/>
      <c r="BH62" s="1"/>
      <c r="BI62" s="1" t="s">
        <v>95</v>
      </c>
      <c r="BJ62" s="8">
        <v>10891.8</v>
      </c>
      <c r="BK62" s="8">
        <v>2700</v>
      </c>
      <c r="BL62" s="1" t="s">
        <v>154</v>
      </c>
      <c r="BM62" s="1" t="s">
        <v>243</v>
      </c>
      <c r="BN62" s="8">
        <v>34</v>
      </c>
      <c r="BO62" s="8">
        <v>69064.56</v>
      </c>
      <c r="BP62" s="8">
        <v>69064.56</v>
      </c>
    </row>
    <row r="63" spans="1:68" x14ac:dyDescent="0.35">
      <c r="A63" s="1" t="s">
        <v>68</v>
      </c>
      <c r="B63" s="1" t="s">
        <v>69</v>
      </c>
      <c r="C63" s="1" t="s">
        <v>70</v>
      </c>
      <c r="D63" s="8">
        <v>1</v>
      </c>
      <c r="E63" s="8">
        <v>1</v>
      </c>
      <c r="F63" s="2">
        <v>43097.703599537039</v>
      </c>
      <c r="G63" s="3">
        <v>42736</v>
      </c>
      <c r="H63" s="3">
        <v>42766</v>
      </c>
      <c r="I63" s="1" t="s">
        <v>71</v>
      </c>
      <c r="J63" s="8">
        <v>1234</v>
      </c>
      <c r="K63" s="8">
        <v>1231235577</v>
      </c>
      <c r="L63" s="1" t="s">
        <v>72</v>
      </c>
      <c r="M63" s="1" t="s">
        <v>73</v>
      </c>
      <c r="N63" s="1" t="s">
        <v>74</v>
      </c>
      <c r="O63" s="1" t="s">
        <v>74</v>
      </c>
      <c r="P63" s="1" t="s">
        <v>74</v>
      </c>
      <c r="Q63" s="1" t="s">
        <v>74</v>
      </c>
      <c r="R63" s="1" t="s">
        <v>74</v>
      </c>
      <c r="S63" s="1" t="s">
        <v>74</v>
      </c>
      <c r="T63" s="1" t="s">
        <v>74</v>
      </c>
      <c r="U63" s="1"/>
      <c r="V63" s="1"/>
      <c r="W63" s="1"/>
      <c r="X63" s="1"/>
      <c r="Y63" s="8"/>
      <c r="Z63" s="1"/>
      <c r="AA63" s="8"/>
      <c r="AB63" s="1"/>
      <c r="AC63" s="1"/>
      <c r="AD63" s="8"/>
      <c r="AE63" s="8"/>
      <c r="AF63" s="8"/>
      <c r="AG63" s="8"/>
      <c r="AH63" s="8"/>
      <c r="AI63" s="8"/>
      <c r="AJ63" s="8"/>
      <c r="AK63" s="8"/>
      <c r="AL63" s="1"/>
      <c r="AM63" s="1"/>
      <c r="AN63" s="8"/>
      <c r="AO63" s="1"/>
      <c r="AP63" s="1"/>
      <c r="AQ63" s="1"/>
      <c r="AR63" s="1"/>
      <c r="AS63" s="3"/>
      <c r="AT63" s="3"/>
      <c r="AU63" s="3"/>
      <c r="AV63" s="1"/>
      <c r="AW63" s="1"/>
      <c r="AX63" s="8"/>
      <c r="AY63" s="8">
        <v>16</v>
      </c>
      <c r="AZ63" s="8">
        <v>69064.56</v>
      </c>
      <c r="BA63" s="1" t="s">
        <v>75</v>
      </c>
      <c r="BB63" s="8">
        <v>8</v>
      </c>
      <c r="BC63" s="1" t="s">
        <v>231</v>
      </c>
      <c r="BD63" s="1" t="s">
        <v>88</v>
      </c>
      <c r="BE63" s="8">
        <v>2691.69</v>
      </c>
      <c r="BF63" s="8">
        <v>690</v>
      </c>
      <c r="BG63" s="1" t="s">
        <v>154</v>
      </c>
      <c r="BH63" s="1" t="s">
        <v>244</v>
      </c>
      <c r="BI63" s="1" t="s">
        <v>152</v>
      </c>
      <c r="BJ63" s="8">
        <v>0</v>
      </c>
      <c r="BK63" s="8"/>
      <c r="BL63" s="1"/>
      <c r="BM63" s="1"/>
      <c r="BN63" s="8">
        <v>34</v>
      </c>
      <c r="BO63" s="8">
        <v>69064.56</v>
      </c>
      <c r="BP63" s="8">
        <v>69064.56</v>
      </c>
    </row>
    <row r="64" spans="1:68" x14ac:dyDescent="0.35">
      <c r="A64" s="1" t="s">
        <v>68</v>
      </c>
      <c r="B64" s="1" t="s">
        <v>69</v>
      </c>
      <c r="C64" s="1" t="s">
        <v>70</v>
      </c>
      <c r="D64" s="8">
        <v>1</v>
      </c>
      <c r="E64" s="8">
        <v>1</v>
      </c>
      <c r="F64" s="2">
        <v>43097.703599537039</v>
      </c>
      <c r="G64" s="3">
        <v>42736</v>
      </c>
      <c r="H64" s="3">
        <v>42766</v>
      </c>
      <c r="I64" s="1" t="s">
        <v>71</v>
      </c>
      <c r="J64" s="8">
        <v>1234</v>
      </c>
      <c r="K64" s="8">
        <v>1231235577</v>
      </c>
      <c r="L64" s="1" t="s">
        <v>72</v>
      </c>
      <c r="M64" s="1" t="s">
        <v>73</v>
      </c>
      <c r="N64" s="1" t="s">
        <v>74</v>
      </c>
      <c r="O64" s="1" t="s">
        <v>74</v>
      </c>
      <c r="P64" s="1" t="s">
        <v>74</v>
      </c>
      <c r="Q64" s="1" t="s">
        <v>74</v>
      </c>
      <c r="R64" s="1" t="s">
        <v>74</v>
      </c>
      <c r="S64" s="1" t="s">
        <v>74</v>
      </c>
      <c r="T64" s="1" t="s">
        <v>74</v>
      </c>
      <c r="U64" s="1"/>
      <c r="V64" s="1"/>
      <c r="W64" s="1"/>
      <c r="X64" s="1"/>
      <c r="Y64" s="8"/>
      <c r="Z64" s="1"/>
      <c r="AA64" s="8"/>
      <c r="AB64" s="1"/>
      <c r="AC64" s="1"/>
      <c r="AD64" s="8"/>
      <c r="AE64" s="8"/>
      <c r="AF64" s="8"/>
      <c r="AG64" s="8"/>
      <c r="AH64" s="8"/>
      <c r="AI64" s="8"/>
      <c r="AJ64" s="8"/>
      <c r="AK64" s="8"/>
      <c r="AL64" s="1"/>
      <c r="AM64" s="1"/>
      <c r="AN64" s="8"/>
      <c r="AO64" s="1"/>
      <c r="AP64" s="1"/>
      <c r="AQ64" s="1"/>
      <c r="AR64" s="1"/>
      <c r="AS64" s="3"/>
      <c r="AT64" s="3"/>
      <c r="AU64" s="3"/>
      <c r="AV64" s="1"/>
      <c r="AW64" s="1"/>
      <c r="AX64" s="8"/>
      <c r="AY64" s="8">
        <v>16</v>
      </c>
      <c r="AZ64" s="8">
        <v>69064.56</v>
      </c>
      <c r="BA64" s="1" t="s">
        <v>75</v>
      </c>
      <c r="BB64" s="8">
        <v>9</v>
      </c>
      <c r="BC64" s="1" t="s">
        <v>231</v>
      </c>
      <c r="BD64" s="1" t="s">
        <v>152</v>
      </c>
      <c r="BE64" s="8">
        <v>0</v>
      </c>
      <c r="BF64" s="8"/>
      <c r="BG64" s="1"/>
      <c r="BH64" s="1"/>
      <c r="BI64" s="1" t="s">
        <v>82</v>
      </c>
      <c r="BJ64" s="8">
        <v>2691.69</v>
      </c>
      <c r="BK64" s="8">
        <v>690</v>
      </c>
      <c r="BL64" s="1" t="s">
        <v>154</v>
      </c>
      <c r="BM64" s="1" t="s">
        <v>244</v>
      </c>
      <c r="BN64" s="8">
        <v>34</v>
      </c>
      <c r="BO64" s="8">
        <v>69064.56</v>
      </c>
      <c r="BP64" s="8">
        <v>69064.56</v>
      </c>
    </row>
    <row r="65" spans="1:68" x14ac:dyDescent="0.35">
      <c r="A65" s="1" t="s">
        <v>68</v>
      </c>
      <c r="B65" s="1" t="s">
        <v>69</v>
      </c>
      <c r="C65" s="1" t="s">
        <v>70</v>
      </c>
      <c r="D65" s="8">
        <v>1</v>
      </c>
      <c r="E65" s="8">
        <v>1</v>
      </c>
      <c r="F65" s="2">
        <v>43097.703599537039</v>
      </c>
      <c r="G65" s="3">
        <v>42736</v>
      </c>
      <c r="H65" s="3">
        <v>42766</v>
      </c>
      <c r="I65" s="1" t="s">
        <v>71</v>
      </c>
      <c r="J65" s="8">
        <v>1234</v>
      </c>
      <c r="K65" s="8">
        <v>1231235577</v>
      </c>
      <c r="L65" s="1" t="s">
        <v>72</v>
      </c>
      <c r="M65" s="1" t="s">
        <v>73</v>
      </c>
      <c r="N65" s="1" t="s">
        <v>74</v>
      </c>
      <c r="O65" s="1" t="s">
        <v>74</v>
      </c>
      <c r="P65" s="1" t="s">
        <v>74</v>
      </c>
      <c r="Q65" s="1" t="s">
        <v>74</v>
      </c>
      <c r="R65" s="1" t="s">
        <v>74</v>
      </c>
      <c r="S65" s="1" t="s">
        <v>74</v>
      </c>
      <c r="T65" s="1" t="s">
        <v>74</v>
      </c>
      <c r="U65" s="1"/>
      <c r="V65" s="1"/>
      <c r="W65" s="1"/>
      <c r="X65" s="1"/>
      <c r="Y65" s="8"/>
      <c r="Z65" s="1"/>
      <c r="AA65" s="8"/>
      <c r="AB65" s="1"/>
      <c r="AC65" s="1"/>
      <c r="AD65" s="8"/>
      <c r="AE65" s="8"/>
      <c r="AF65" s="8"/>
      <c r="AG65" s="8"/>
      <c r="AH65" s="8"/>
      <c r="AI65" s="8"/>
      <c r="AJ65" s="8"/>
      <c r="AK65" s="8"/>
      <c r="AL65" s="1"/>
      <c r="AM65" s="1"/>
      <c r="AN65" s="8"/>
      <c r="AO65" s="1"/>
      <c r="AP65" s="1"/>
      <c r="AQ65" s="1"/>
      <c r="AR65" s="1"/>
      <c r="AS65" s="3"/>
      <c r="AT65" s="3"/>
      <c r="AU65" s="3"/>
      <c r="AV65" s="1"/>
      <c r="AW65" s="1"/>
      <c r="AX65" s="8"/>
      <c r="AY65" s="8">
        <v>16</v>
      </c>
      <c r="AZ65" s="8">
        <v>69064.56</v>
      </c>
      <c r="BA65" s="1" t="s">
        <v>75</v>
      </c>
      <c r="BB65" s="8">
        <v>10</v>
      </c>
      <c r="BC65" s="1" t="s">
        <v>232</v>
      </c>
      <c r="BD65" s="1" t="s">
        <v>89</v>
      </c>
      <c r="BE65" s="8">
        <v>819.21</v>
      </c>
      <c r="BF65" s="8">
        <v>210</v>
      </c>
      <c r="BG65" s="1" t="s">
        <v>154</v>
      </c>
      <c r="BH65" s="1" t="s">
        <v>244</v>
      </c>
      <c r="BI65" s="1" t="s">
        <v>152</v>
      </c>
      <c r="BJ65" s="8">
        <v>0</v>
      </c>
      <c r="BK65" s="8"/>
      <c r="BL65" s="1"/>
      <c r="BM65" s="1"/>
      <c r="BN65" s="8">
        <v>34</v>
      </c>
      <c r="BO65" s="8">
        <v>69064.56</v>
      </c>
      <c r="BP65" s="8">
        <v>69064.56</v>
      </c>
    </row>
    <row r="66" spans="1:68" x14ac:dyDescent="0.35">
      <c r="A66" s="1" t="s">
        <v>68</v>
      </c>
      <c r="B66" s="1" t="s">
        <v>69</v>
      </c>
      <c r="C66" s="1" t="s">
        <v>70</v>
      </c>
      <c r="D66" s="8">
        <v>1</v>
      </c>
      <c r="E66" s="8">
        <v>1</v>
      </c>
      <c r="F66" s="2">
        <v>43097.703599537039</v>
      </c>
      <c r="G66" s="3">
        <v>42736</v>
      </c>
      <c r="H66" s="3">
        <v>42766</v>
      </c>
      <c r="I66" s="1" t="s">
        <v>71</v>
      </c>
      <c r="J66" s="8">
        <v>1234</v>
      </c>
      <c r="K66" s="8">
        <v>1231235577</v>
      </c>
      <c r="L66" s="1" t="s">
        <v>72</v>
      </c>
      <c r="M66" s="1" t="s">
        <v>73</v>
      </c>
      <c r="N66" s="1" t="s">
        <v>74</v>
      </c>
      <c r="O66" s="1" t="s">
        <v>74</v>
      </c>
      <c r="P66" s="1" t="s">
        <v>74</v>
      </c>
      <c r="Q66" s="1" t="s">
        <v>74</v>
      </c>
      <c r="R66" s="1" t="s">
        <v>74</v>
      </c>
      <c r="S66" s="1" t="s">
        <v>74</v>
      </c>
      <c r="T66" s="1" t="s">
        <v>74</v>
      </c>
      <c r="U66" s="1"/>
      <c r="V66" s="1"/>
      <c r="W66" s="1"/>
      <c r="X66" s="1"/>
      <c r="Y66" s="8"/>
      <c r="Z66" s="1"/>
      <c r="AA66" s="8"/>
      <c r="AB66" s="1"/>
      <c r="AC66" s="1"/>
      <c r="AD66" s="8"/>
      <c r="AE66" s="8"/>
      <c r="AF66" s="8"/>
      <c r="AG66" s="8"/>
      <c r="AH66" s="8"/>
      <c r="AI66" s="8"/>
      <c r="AJ66" s="8"/>
      <c r="AK66" s="8"/>
      <c r="AL66" s="1"/>
      <c r="AM66" s="1"/>
      <c r="AN66" s="8"/>
      <c r="AO66" s="1"/>
      <c r="AP66" s="1"/>
      <c r="AQ66" s="1"/>
      <c r="AR66" s="1"/>
      <c r="AS66" s="3"/>
      <c r="AT66" s="3"/>
      <c r="AU66" s="3"/>
      <c r="AV66" s="1"/>
      <c r="AW66" s="1"/>
      <c r="AX66" s="8"/>
      <c r="AY66" s="8">
        <v>16</v>
      </c>
      <c r="AZ66" s="8">
        <v>69064.56</v>
      </c>
      <c r="BA66" s="1" t="s">
        <v>75</v>
      </c>
      <c r="BB66" s="8">
        <v>11</v>
      </c>
      <c r="BC66" s="1" t="s">
        <v>232</v>
      </c>
      <c r="BD66" s="1" t="s">
        <v>152</v>
      </c>
      <c r="BE66" s="8">
        <v>0</v>
      </c>
      <c r="BF66" s="8"/>
      <c r="BG66" s="1"/>
      <c r="BH66" s="1"/>
      <c r="BI66" s="1" t="s">
        <v>82</v>
      </c>
      <c r="BJ66" s="8">
        <v>819.21</v>
      </c>
      <c r="BK66" s="8">
        <v>210</v>
      </c>
      <c r="BL66" s="1" t="s">
        <v>154</v>
      </c>
      <c r="BM66" s="1" t="s">
        <v>244</v>
      </c>
      <c r="BN66" s="8">
        <v>34</v>
      </c>
      <c r="BO66" s="8">
        <v>69064.56</v>
      </c>
      <c r="BP66" s="8">
        <v>69064.56</v>
      </c>
    </row>
    <row r="67" spans="1:68" x14ac:dyDescent="0.35">
      <c r="A67" s="1" t="s">
        <v>68</v>
      </c>
      <c r="B67" s="1" t="s">
        <v>69</v>
      </c>
      <c r="C67" s="1" t="s">
        <v>70</v>
      </c>
      <c r="D67" s="8">
        <v>1</v>
      </c>
      <c r="E67" s="8">
        <v>1</v>
      </c>
      <c r="F67" s="2">
        <v>43097.703599537039</v>
      </c>
      <c r="G67" s="3">
        <v>42736</v>
      </c>
      <c r="H67" s="3">
        <v>42766</v>
      </c>
      <c r="I67" s="1" t="s">
        <v>71</v>
      </c>
      <c r="J67" s="8">
        <v>1234</v>
      </c>
      <c r="K67" s="8">
        <v>1231235577</v>
      </c>
      <c r="L67" s="1" t="s">
        <v>72</v>
      </c>
      <c r="M67" s="1" t="s">
        <v>73</v>
      </c>
      <c r="N67" s="1" t="s">
        <v>74</v>
      </c>
      <c r="O67" s="1" t="s">
        <v>74</v>
      </c>
      <c r="P67" s="1" t="s">
        <v>74</v>
      </c>
      <c r="Q67" s="1" t="s">
        <v>74</v>
      </c>
      <c r="R67" s="1" t="s">
        <v>74</v>
      </c>
      <c r="S67" s="1" t="s">
        <v>74</v>
      </c>
      <c r="T67" s="1" t="s">
        <v>74</v>
      </c>
      <c r="U67" s="1"/>
      <c r="V67" s="1"/>
      <c r="W67" s="1"/>
      <c r="X67" s="1"/>
      <c r="Y67" s="8"/>
      <c r="Z67" s="1"/>
      <c r="AA67" s="8"/>
      <c r="AB67" s="1"/>
      <c r="AC67" s="1"/>
      <c r="AD67" s="8"/>
      <c r="AE67" s="8"/>
      <c r="AF67" s="8"/>
      <c r="AG67" s="8"/>
      <c r="AH67" s="8"/>
      <c r="AI67" s="8"/>
      <c r="AJ67" s="8"/>
      <c r="AK67" s="8"/>
      <c r="AL67" s="1"/>
      <c r="AM67" s="1"/>
      <c r="AN67" s="8"/>
      <c r="AO67" s="1"/>
      <c r="AP67" s="1"/>
      <c r="AQ67" s="1"/>
      <c r="AR67" s="1"/>
      <c r="AS67" s="3"/>
      <c r="AT67" s="3"/>
      <c r="AU67" s="3"/>
      <c r="AV67" s="1"/>
      <c r="AW67" s="1"/>
      <c r="AX67" s="8"/>
      <c r="AY67" s="8">
        <v>16</v>
      </c>
      <c r="AZ67" s="8">
        <v>69064.56</v>
      </c>
      <c r="BA67" s="1" t="s">
        <v>75</v>
      </c>
      <c r="BB67" s="8">
        <v>12</v>
      </c>
      <c r="BC67" s="1" t="s">
        <v>233</v>
      </c>
      <c r="BD67" s="1" t="s">
        <v>395</v>
      </c>
      <c r="BE67" s="8">
        <v>110</v>
      </c>
      <c r="BF67" s="8"/>
      <c r="BG67" s="1"/>
      <c r="BH67" s="1" t="s">
        <v>244</v>
      </c>
      <c r="BI67" s="1" t="s">
        <v>152</v>
      </c>
      <c r="BJ67" s="8">
        <v>0</v>
      </c>
      <c r="BK67" s="8"/>
      <c r="BL67" s="1"/>
      <c r="BM67" s="1"/>
      <c r="BN67" s="8">
        <v>34</v>
      </c>
      <c r="BO67" s="8">
        <v>69064.56</v>
      </c>
      <c r="BP67" s="8">
        <v>69064.56</v>
      </c>
    </row>
    <row r="68" spans="1:68" x14ac:dyDescent="0.35">
      <c r="A68" s="1" t="s">
        <v>68</v>
      </c>
      <c r="B68" s="1" t="s">
        <v>69</v>
      </c>
      <c r="C68" s="1" t="s">
        <v>70</v>
      </c>
      <c r="D68" s="8">
        <v>1</v>
      </c>
      <c r="E68" s="8">
        <v>1</v>
      </c>
      <c r="F68" s="2">
        <v>43097.703599537039</v>
      </c>
      <c r="G68" s="3">
        <v>42736</v>
      </c>
      <c r="H68" s="3">
        <v>42766</v>
      </c>
      <c r="I68" s="1" t="s">
        <v>71</v>
      </c>
      <c r="J68" s="8">
        <v>1234</v>
      </c>
      <c r="K68" s="8">
        <v>1231235577</v>
      </c>
      <c r="L68" s="1" t="s">
        <v>72</v>
      </c>
      <c r="M68" s="1" t="s">
        <v>73</v>
      </c>
      <c r="N68" s="1" t="s">
        <v>74</v>
      </c>
      <c r="O68" s="1" t="s">
        <v>74</v>
      </c>
      <c r="P68" s="1" t="s">
        <v>74</v>
      </c>
      <c r="Q68" s="1" t="s">
        <v>74</v>
      </c>
      <c r="R68" s="1" t="s">
        <v>74</v>
      </c>
      <c r="S68" s="1" t="s">
        <v>74</v>
      </c>
      <c r="T68" s="1" t="s">
        <v>74</v>
      </c>
      <c r="U68" s="1"/>
      <c r="V68" s="1"/>
      <c r="W68" s="1"/>
      <c r="X68" s="1"/>
      <c r="Y68" s="8"/>
      <c r="Z68" s="1"/>
      <c r="AA68" s="8"/>
      <c r="AB68" s="1"/>
      <c r="AC68" s="1"/>
      <c r="AD68" s="8"/>
      <c r="AE68" s="8"/>
      <c r="AF68" s="8"/>
      <c r="AG68" s="8"/>
      <c r="AH68" s="8"/>
      <c r="AI68" s="8"/>
      <c r="AJ68" s="8"/>
      <c r="AK68" s="8"/>
      <c r="AL68" s="1"/>
      <c r="AM68" s="1"/>
      <c r="AN68" s="8"/>
      <c r="AO68" s="1"/>
      <c r="AP68" s="1"/>
      <c r="AQ68" s="1"/>
      <c r="AR68" s="1"/>
      <c r="AS68" s="3"/>
      <c r="AT68" s="3"/>
      <c r="AU68" s="3"/>
      <c r="AV68" s="1"/>
      <c r="AW68" s="1"/>
      <c r="AX68" s="8"/>
      <c r="AY68" s="8">
        <v>16</v>
      </c>
      <c r="AZ68" s="8">
        <v>69064.56</v>
      </c>
      <c r="BA68" s="1" t="s">
        <v>75</v>
      </c>
      <c r="BB68" s="8">
        <v>13</v>
      </c>
      <c r="BC68" s="1" t="s">
        <v>233</v>
      </c>
      <c r="BD68" s="1" t="s">
        <v>152</v>
      </c>
      <c r="BE68" s="8">
        <v>0</v>
      </c>
      <c r="BF68" s="8"/>
      <c r="BG68" s="1"/>
      <c r="BH68" s="1"/>
      <c r="BI68" s="1" t="s">
        <v>85</v>
      </c>
      <c r="BJ68" s="8">
        <v>110</v>
      </c>
      <c r="BK68" s="8"/>
      <c r="BL68" s="1"/>
      <c r="BM68" s="1" t="s">
        <v>244</v>
      </c>
      <c r="BN68" s="8">
        <v>34</v>
      </c>
      <c r="BO68" s="8">
        <v>69064.56</v>
      </c>
      <c r="BP68" s="8">
        <v>69064.56</v>
      </c>
    </row>
    <row r="69" spans="1:68" x14ac:dyDescent="0.35">
      <c r="A69" s="1" t="s">
        <v>68</v>
      </c>
      <c r="B69" s="1" t="s">
        <v>69</v>
      </c>
      <c r="C69" s="1" t="s">
        <v>70</v>
      </c>
      <c r="D69" s="8">
        <v>1</v>
      </c>
      <c r="E69" s="8">
        <v>1</v>
      </c>
      <c r="F69" s="2">
        <v>43097.703599537039</v>
      </c>
      <c r="G69" s="3">
        <v>42736</v>
      </c>
      <c r="H69" s="3">
        <v>42766</v>
      </c>
      <c r="I69" s="1" t="s">
        <v>71</v>
      </c>
      <c r="J69" s="8">
        <v>1234</v>
      </c>
      <c r="K69" s="8">
        <v>1231235577</v>
      </c>
      <c r="L69" s="1" t="s">
        <v>72</v>
      </c>
      <c r="M69" s="1" t="s">
        <v>73</v>
      </c>
      <c r="N69" s="1" t="s">
        <v>74</v>
      </c>
      <c r="O69" s="1" t="s">
        <v>74</v>
      </c>
      <c r="P69" s="1" t="s">
        <v>74</v>
      </c>
      <c r="Q69" s="1" t="s">
        <v>74</v>
      </c>
      <c r="R69" s="1" t="s">
        <v>74</v>
      </c>
      <c r="S69" s="1" t="s">
        <v>74</v>
      </c>
      <c r="T69" s="1" t="s">
        <v>74</v>
      </c>
      <c r="U69" s="1"/>
      <c r="V69" s="1"/>
      <c r="W69" s="1"/>
      <c r="X69" s="1"/>
      <c r="Y69" s="8"/>
      <c r="Z69" s="1"/>
      <c r="AA69" s="8"/>
      <c r="AB69" s="1"/>
      <c r="AC69" s="1"/>
      <c r="AD69" s="8"/>
      <c r="AE69" s="8"/>
      <c r="AF69" s="8"/>
      <c r="AG69" s="8"/>
      <c r="AH69" s="8"/>
      <c r="AI69" s="8"/>
      <c r="AJ69" s="8"/>
      <c r="AK69" s="8"/>
      <c r="AL69" s="1"/>
      <c r="AM69" s="1"/>
      <c r="AN69" s="8"/>
      <c r="AO69" s="1"/>
      <c r="AP69" s="1"/>
      <c r="AQ69" s="1"/>
      <c r="AR69" s="1"/>
      <c r="AS69" s="3"/>
      <c r="AT69" s="3"/>
      <c r="AU69" s="3"/>
      <c r="AV69" s="1"/>
      <c r="AW69" s="1"/>
      <c r="AX69" s="8"/>
      <c r="AY69" s="8">
        <v>16</v>
      </c>
      <c r="AZ69" s="8">
        <v>69064.56</v>
      </c>
      <c r="BA69" s="1" t="s">
        <v>75</v>
      </c>
      <c r="BB69" s="8">
        <v>14</v>
      </c>
      <c r="BC69" s="1" t="s">
        <v>234</v>
      </c>
      <c r="BD69" s="1" t="s">
        <v>87</v>
      </c>
      <c r="BE69" s="8">
        <v>832.81</v>
      </c>
      <c r="BF69" s="8"/>
      <c r="BG69" s="1"/>
      <c r="BH69" s="1" t="s">
        <v>244</v>
      </c>
      <c r="BI69" s="1" t="s">
        <v>152</v>
      </c>
      <c r="BJ69" s="8">
        <v>0</v>
      </c>
      <c r="BK69" s="8"/>
      <c r="BL69" s="1"/>
      <c r="BM69" s="1"/>
      <c r="BN69" s="8">
        <v>34</v>
      </c>
      <c r="BO69" s="8">
        <v>69064.56</v>
      </c>
      <c r="BP69" s="8">
        <v>69064.56</v>
      </c>
    </row>
    <row r="70" spans="1:68" x14ac:dyDescent="0.35">
      <c r="A70" s="1" t="s">
        <v>68</v>
      </c>
      <c r="B70" s="1" t="s">
        <v>69</v>
      </c>
      <c r="C70" s="1" t="s">
        <v>70</v>
      </c>
      <c r="D70" s="8">
        <v>1</v>
      </c>
      <c r="E70" s="8">
        <v>1</v>
      </c>
      <c r="F70" s="2">
        <v>43097.703599537039</v>
      </c>
      <c r="G70" s="3">
        <v>42736</v>
      </c>
      <c r="H70" s="3">
        <v>42766</v>
      </c>
      <c r="I70" s="1" t="s">
        <v>71</v>
      </c>
      <c r="J70" s="8">
        <v>1234</v>
      </c>
      <c r="K70" s="8">
        <v>1231235577</v>
      </c>
      <c r="L70" s="1" t="s">
        <v>72</v>
      </c>
      <c r="M70" s="1" t="s">
        <v>73</v>
      </c>
      <c r="N70" s="1" t="s">
        <v>74</v>
      </c>
      <c r="O70" s="1" t="s">
        <v>74</v>
      </c>
      <c r="P70" s="1" t="s">
        <v>74</v>
      </c>
      <c r="Q70" s="1" t="s">
        <v>74</v>
      </c>
      <c r="R70" s="1" t="s">
        <v>74</v>
      </c>
      <c r="S70" s="1" t="s">
        <v>74</v>
      </c>
      <c r="T70" s="1" t="s">
        <v>74</v>
      </c>
      <c r="U70" s="1"/>
      <c r="V70" s="1"/>
      <c r="W70" s="1"/>
      <c r="X70" s="1"/>
      <c r="Y70" s="8"/>
      <c r="Z70" s="1"/>
      <c r="AA70" s="8"/>
      <c r="AB70" s="1"/>
      <c r="AC70" s="1"/>
      <c r="AD70" s="8"/>
      <c r="AE70" s="8"/>
      <c r="AF70" s="8"/>
      <c r="AG70" s="8"/>
      <c r="AH70" s="8"/>
      <c r="AI70" s="8"/>
      <c r="AJ70" s="8"/>
      <c r="AK70" s="8"/>
      <c r="AL70" s="1"/>
      <c r="AM70" s="1"/>
      <c r="AN70" s="8"/>
      <c r="AO70" s="1"/>
      <c r="AP70" s="1"/>
      <c r="AQ70" s="1"/>
      <c r="AR70" s="1"/>
      <c r="AS70" s="3"/>
      <c r="AT70" s="3"/>
      <c r="AU70" s="3"/>
      <c r="AV70" s="1"/>
      <c r="AW70" s="1"/>
      <c r="AX70" s="8"/>
      <c r="AY70" s="8">
        <v>16</v>
      </c>
      <c r="AZ70" s="8">
        <v>69064.56</v>
      </c>
      <c r="BA70" s="1" t="s">
        <v>75</v>
      </c>
      <c r="BB70" s="8">
        <v>15</v>
      </c>
      <c r="BC70" s="1" t="s">
        <v>234</v>
      </c>
      <c r="BD70" s="1" t="s">
        <v>152</v>
      </c>
      <c r="BE70" s="8">
        <v>0</v>
      </c>
      <c r="BF70" s="8"/>
      <c r="BG70" s="1"/>
      <c r="BH70" s="1"/>
      <c r="BI70" s="1" t="s">
        <v>85</v>
      </c>
      <c r="BJ70" s="8">
        <v>832.81</v>
      </c>
      <c r="BK70" s="8"/>
      <c r="BL70" s="1"/>
      <c r="BM70" s="1" t="s">
        <v>244</v>
      </c>
      <c r="BN70" s="8">
        <v>34</v>
      </c>
      <c r="BO70" s="8">
        <v>69064.56</v>
      </c>
      <c r="BP70" s="8">
        <v>69064.56</v>
      </c>
    </row>
    <row r="71" spans="1:68" x14ac:dyDescent="0.35">
      <c r="A71" s="1" t="s">
        <v>68</v>
      </c>
      <c r="B71" s="1" t="s">
        <v>69</v>
      </c>
      <c r="C71" s="1" t="s">
        <v>70</v>
      </c>
      <c r="D71" s="8">
        <v>1</v>
      </c>
      <c r="E71" s="8">
        <v>1</v>
      </c>
      <c r="F71" s="2">
        <v>43097.703599537039</v>
      </c>
      <c r="G71" s="3">
        <v>42736</v>
      </c>
      <c r="H71" s="3">
        <v>42766</v>
      </c>
      <c r="I71" s="1" t="s">
        <v>71</v>
      </c>
      <c r="J71" s="8">
        <v>1234</v>
      </c>
      <c r="K71" s="8">
        <v>1231235577</v>
      </c>
      <c r="L71" s="1" t="s">
        <v>72</v>
      </c>
      <c r="M71" s="1" t="s">
        <v>73</v>
      </c>
      <c r="N71" s="1" t="s">
        <v>74</v>
      </c>
      <c r="O71" s="1" t="s">
        <v>74</v>
      </c>
      <c r="P71" s="1" t="s">
        <v>74</v>
      </c>
      <c r="Q71" s="1" t="s">
        <v>74</v>
      </c>
      <c r="R71" s="1" t="s">
        <v>74</v>
      </c>
      <c r="S71" s="1" t="s">
        <v>74</v>
      </c>
      <c r="T71" s="1" t="s">
        <v>74</v>
      </c>
      <c r="U71" s="1"/>
      <c r="V71" s="1"/>
      <c r="W71" s="1"/>
      <c r="X71" s="1"/>
      <c r="Y71" s="8"/>
      <c r="Z71" s="1"/>
      <c r="AA71" s="8"/>
      <c r="AB71" s="1"/>
      <c r="AC71" s="1"/>
      <c r="AD71" s="8"/>
      <c r="AE71" s="8"/>
      <c r="AF71" s="8"/>
      <c r="AG71" s="8"/>
      <c r="AH71" s="8"/>
      <c r="AI71" s="8"/>
      <c r="AJ71" s="8"/>
      <c r="AK71" s="8"/>
      <c r="AL71" s="1"/>
      <c r="AM71" s="1"/>
      <c r="AN71" s="8"/>
      <c r="AO71" s="1"/>
      <c r="AP71" s="1"/>
      <c r="AQ71" s="1"/>
      <c r="AR71" s="1"/>
      <c r="AS71" s="3"/>
      <c r="AT71" s="3"/>
      <c r="AU71" s="3"/>
      <c r="AV71" s="1"/>
      <c r="AW71" s="1"/>
      <c r="AX71" s="8"/>
      <c r="AY71" s="8">
        <v>16</v>
      </c>
      <c r="AZ71" s="8">
        <v>69064.56</v>
      </c>
      <c r="BA71" s="1" t="s">
        <v>75</v>
      </c>
      <c r="BB71" s="8">
        <v>16</v>
      </c>
      <c r="BC71" s="1" t="s">
        <v>235</v>
      </c>
      <c r="BD71" s="1" t="s">
        <v>92</v>
      </c>
      <c r="BE71" s="8">
        <v>929.21</v>
      </c>
      <c r="BF71" s="8">
        <v>210</v>
      </c>
      <c r="BG71" s="1"/>
      <c r="BH71" s="1" t="s">
        <v>244</v>
      </c>
      <c r="BI71" s="1" t="s">
        <v>152</v>
      </c>
      <c r="BJ71" s="8">
        <v>0</v>
      </c>
      <c r="BK71" s="8"/>
      <c r="BL71" s="1"/>
      <c r="BM71" s="1"/>
      <c r="BN71" s="8">
        <v>34</v>
      </c>
      <c r="BO71" s="8">
        <v>69064.56</v>
      </c>
      <c r="BP71" s="8">
        <v>69064.56</v>
      </c>
    </row>
    <row r="72" spans="1:68" x14ac:dyDescent="0.35">
      <c r="A72" s="1" t="s">
        <v>68</v>
      </c>
      <c r="B72" s="1" t="s">
        <v>69</v>
      </c>
      <c r="C72" s="1" t="s">
        <v>70</v>
      </c>
      <c r="D72" s="8">
        <v>1</v>
      </c>
      <c r="E72" s="8">
        <v>1</v>
      </c>
      <c r="F72" s="2">
        <v>43097.703599537039</v>
      </c>
      <c r="G72" s="3">
        <v>42736</v>
      </c>
      <c r="H72" s="3">
        <v>42766</v>
      </c>
      <c r="I72" s="1" t="s">
        <v>71</v>
      </c>
      <c r="J72" s="8">
        <v>1234</v>
      </c>
      <c r="K72" s="8">
        <v>1231235577</v>
      </c>
      <c r="L72" s="1" t="s">
        <v>72</v>
      </c>
      <c r="M72" s="1" t="s">
        <v>73</v>
      </c>
      <c r="N72" s="1" t="s">
        <v>74</v>
      </c>
      <c r="O72" s="1" t="s">
        <v>74</v>
      </c>
      <c r="P72" s="1" t="s">
        <v>74</v>
      </c>
      <c r="Q72" s="1" t="s">
        <v>74</v>
      </c>
      <c r="R72" s="1" t="s">
        <v>74</v>
      </c>
      <c r="S72" s="1" t="s">
        <v>74</v>
      </c>
      <c r="T72" s="1" t="s">
        <v>74</v>
      </c>
      <c r="U72" s="1"/>
      <c r="V72" s="1"/>
      <c r="W72" s="1"/>
      <c r="X72" s="1"/>
      <c r="Y72" s="8"/>
      <c r="Z72" s="1"/>
      <c r="AA72" s="8"/>
      <c r="AB72" s="1"/>
      <c r="AC72" s="1"/>
      <c r="AD72" s="8"/>
      <c r="AE72" s="8"/>
      <c r="AF72" s="8"/>
      <c r="AG72" s="8"/>
      <c r="AH72" s="8"/>
      <c r="AI72" s="8"/>
      <c r="AJ72" s="8"/>
      <c r="AK72" s="8"/>
      <c r="AL72" s="1"/>
      <c r="AM72" s="1"/>
      <c r="AN72" s="8"/>
      <c r="AO72" s="1"/>
      <c r="AP72" s="1"/>
      <c r="AQ72" s="1"/>
      <c r="AR72" s="1"/>
      <c r="AS72" s="3"/>
      <c r="AT72" s="3"/>
      <c r="AU72" s="3"/>
      <c r="AV72" s="1"/>
      <c r="AW72" s="1"/>
      <c r="AX72" s="8"/>
      <c r="AY72" s="8">
        <v>16</v>
      </c>
      <c r="AZ72" s="8">
        <v>69064.56</v>
      </c>
      <c r="BA72" s="1" t="s">
        <v>75</v>
      </c>
      <c r="BB72" s="8">
        <v>17</v>
      </c>
      <c r="BC72" s="1" t="s">
        <v>235</v>
      </c>
      <c r="BD72" s="1" t="s">
        <v>152</v>
      </c>
      <c r="BE72" s="8">
        <v>0</v>
      </c>
      <c r="BF72" s="8"/>
      <c r="BG72" s="1"/>
      <c r="BH72" s="1"/>
      <c r="BI72" s="1" t="s">
        <v>91</v>
      </c>
      <c r="BJ72" s="8">
        <v>929.21</v>
      </c>
      <c r="BK72" s="8">
        <v>210</v>
      </c>
      <c r="BL72" s="1"/>
      <c r="BM72" s="1" t="s">
        <v>244</v>
      </c>
      <c r="BN72" s="8">
        <v>34</v>
      </c>
      <c r="BO72" s="8">
        <v>69064.56</v>
      </c>
      <c r="BP72" s="8">
        <v>69064.56</v>
      </c>
    </row>
    <row r="73" spans="1:68" x14ac:dyDescent="0.35">
      <c r="A73" s="1" t="s">
        <v>68</v>
      </c>
      <c r="B73" s="1" t="s">
        <v>69</v>
      </c>
      <c r="C73" s="1" t="s">
        <v>70</v>
      </c>
      <c r="D73" s="8">
        <v>1</v>
      </c>
      <c r="E73" s="8">
        <v>1</v>
      </c>
      <c r="F73" s="2">
        <v>43097.703599537039</v>
      </c>
      <c r="G73" s="3">
        <v>42736</v>
      </c>
      <c r="H73" s="3">
        <v>42766</v>
      </c>
      <c r="I73" s="1" t="s">
        <v>71</v>
      </c>
      <c r="J73" s="8">
        <v>1234</v>
      </c>
      <c r="K73" s="8">
        <v>1231235577</v>
      </c>
      <c r="L73" s="1" t="s">
        <v>72</v>
      </c>
      <c r="M73" s="1" t="s">
        <v>73</v>
      </c>
      <c r="N73" s="1" t="s">
        <v>74</v>
      </c>
      <c r="O73" s="1" t="s">
        <v>74</v>
      </c>
      <c r="P73" s="1" t="s">
        <v>74</v>
      </c>
      <c r="Q73" s="1" t="s">
        <v>74</v>
      </c>
      <c r="R73" s="1" t="s">
        <v>74</v>
      </c>
      <c r="S73" s="1" t="s">
        <v>74</v>
      </c>
      <c r="T73" s="1" t="s">
        <v>74</v>
      </c>
      <c r="U73" s="1"/>
      <c r="V73" s="1"/>
      <c r="W73" s="1"/>
      <c r="X73" s="1"/>
      <c r="Y73" s="8"/>
      <c r="Z73" s="1"/>
      <c r="AA73" s="8"/>
      <c r="AB73" s="1"/>
      <c r="AC73" s="1"/>
      <c r="AD73" s="8"/>
      <c r="AE73" s="8"/>
      <c r="AF73" s="8"/>
      <c r="AG73" s="8"/>
      <c r="AH73" s="8"/>
      <c r="AI73" s="8"/>
      <c r="AJ73" s="8"/>
      <c r="AK73" s="8"/>
      <c r="AL73" s="1"/>
      <c r="AM73" s="1"/>
      <c r="AN73" s="8"/>
      <c r="AO73" s="1"/>
      <c r="AP73" s="1"/>
      <c r="AQ73" s="1"/>
      <c r="AR73" s="1"/>
      <c r="AS73" s="3"/>
      <c r="AT73" s="3"/>
      <c r="AU73" s="3"/>
      <c r="AV73" s="1"/>
      <c r="AW73" s="1"/>
      <c r="AX73" s="8"/>
      <c r="AY73" s="8">
        <v>16</v>
      </c>
      <c r="AZ73" s="8">
        <v>69064.56</v>
      </c>
      <c r="BA73" s="1" t="s">
        <v>75</v>
      </c>
      <c r="BB73" s="8">
        <v>18</v>
      </c>
      <c r="BC73" s="1" t="s">
        <v>236</v>
      </c>
      <c r="BD73" s="1" t="s">
        <v>88</v>
      </c>
      <c r="BE73" s="8">
        <v>4144.42</v>
      </c>
      <c r="BF73" s="8">
        <v>980</v>
      </c>
      <c r="BG73" s="1" t="s">
        <v>153</v>
      </c>
      <c r="BH73" s="1" t="s">
        <v>448</v>
      </c>
      <c r="BI73" s="1" t="s">
        <v>152</v>
      </c>
      <c r="BJ73" s="8">
        <v>0</v>
      </c>
      <c r="BK73" s="8"/>
      <c r="BL73" s="1"/>
      <c r="BM73" s="1"/>
      <c r="BN73" s="8">
        <v>34</v>
      </c>
      <c r="BO73" s="8">
        <v>69064.56</v>
      </c>
      <c r="BP73" s="8">
        <v>69064.56</v>
      </c>
    </row>
    <row r="74" spans="1:68" x14ac:dyDescent="0.35">
      <c r="A74" s="1" t="s">
        <v>68</v>
      </c>
      <c r="B74" s="1" t="s">
        <v>69</v>
      </c>
      <c r="C74" s="1" t="s">
        <v>70</v>
      </c>
      <c r="D74" s="8">
        <v>1</v>
      </c>
      <c r="E74" s="8">
        <v>1</v>
      </c>
      <c r="F74" s="2">
        <v>43097.703599537039</v>
      </c>
      <c r="G74" s="3">
        <v>42736</v>
      </c>
      <c r="H74" s="3">
        <v>42766</v>
      </c>
      <c r="I74" s="1" t="s">
        <v>71</v>
      </c>
      <c r="J74" s="8">
        <v>1234</v>
      </c>
      <c r="K74" s="8">
        <v>1231235577</v>
      </c>
      <c r="L74" s="1" t="s">
        <v>72</v>
      </c>
      <c r="M74" s="1" t="s">
        <v>73</v>
      </c>
      <c r="N74" s="1" t="s">
        <v>74</v>
      </c>
      <c r="O74" s="1" t="s">
        <v>74</v>
      </c>
      <c r="P74" s="1" t="s">
        <v>74</v>
      </c>
      <c r="Q74" s="1" t="s">
        <v>74</v>
      </c>
      <c r="R74" s="1" t="s">
        <v>74</v>
      </c>
      <c r="S74" s="1" t="s">
        <v>74</v>
      </c>
      <c r="T74" s="1" t="s">
        <v>74</v>
      </c>
      <c r="U74" s="1"/>
      <c r="V74" s="1"/>
      <c r="W74" s="1"/>
      <c r="X74" s="1"/>
      <c r="Y74" s="8"/>
      <c r="Z74" s="1"/>
      <c r="AA74" s="8"/>
      <c r="AB74" s="1"/>
      <c r="AC74" s="1"/>
      <c r="AD74" s="8"/>
      <c r="AE74" s="8"/>
      <c r="AF74" s="8"/>
      <c r="AG74" s="8"/>
      <c r="AH74" s="8"/>
      <c r="AI74" s="8"/>
      <c r="AJ74" s="8"/>
      <c r="AK74" s="8"/>
      <c r="AL74" s="1"/>
      <c r="AM74" s="1"/>
      <c r="AN74" s="8"/>
      <c r="AO74" s="1"/>
      <c r="AP74" s="1"/>
      <c r="AQ74" s="1"/>
      <c r="AR74" s="1"/>
      <c r="AS74" s="3"/>
      <c r="AT74" s="3"/>
      <c r="AU74" s="3"/>
      <c r="AV74" s="1"/>
      <c r="AW74" s="1"/>
      <c r="AX74" s="8"/>
      <c r="AY74" s="8">
        <v>16</v>
      </c>
      <c r="AZ74" s="8">
        <v>69064.56</v>
      </c>
      <c r="BA74" s="1" t="s">
        <v>75</v>
      </c>
      <c r="BB74" s="8">
        <v>19</v>
      </c>
      <c r="BC74" s="1" t="s">
        <v>236</v>
      </c>
      <c r="BD74" s="1" t="s">
        <v>152</v>
      </c>
      <c r="BE74" s="8">
        <v>0</v>
      </c>
      <c r="BF74" s="8"/>
      <c r="BG74" s="1"/>
      <c r="BH74" s="1"/>
      <c r="BI74" s="1" t="s">
        <v>392</v>
      </c>
      <c r="BJ74" s="8">
        <v>4144.42</v>
      </c>
      <c r="BK74" s="8">
        <v>980</v>
      </c>
      <c r="BL74" s="1" t="s">
        <v>153</v>
      </c>
      <c r="BM74" s="1" t="s">
        <v>448</v>
      </c>
      <c r="BN74" s="8">
        <v>34</v>
      </c>
      <c r="BO74" s="8">
        <v>69064.56</v>
      </c>
      <c r="BP74" s="8">
        <v>69064.56</v>
      </c>
    </row>
    <row r="75" spans="1:68" x14ac:dyDescent="0.35">
      <c r="A75" s="1" t="s">
        <v>68</v>
      </c>
      <c r="B75" s="1" t="s">
        <v>69</v>
      </c>
      <c r="C75" s="1" t="s">
        <v>70</v>
      </c>
      <c r="D75" s="8">
        <v>1</v>
      </c>
      <c r="E75" s="8">
        <v>1</v>
      </c>
      <c r="F75" s="2">
        <v>43097.703599537039</v>
      </c>
      <c r="G75" s="3">
        <v>42736</v>
      </c>
      <c r="H75" s="3">
        <v>42766</v>
      </c>
      <c r="I75" s="1" t="s">
        <v>71</v>
      </c>
      <c r="J75" s="8">
        <v>1234</v>
      </c>
      <c r="K75" s="8">
        <v>1231235577</v>
      </c>
      <c r="L75" s="1" t="s">
        <v>72</v>
      </c>
      <c r="M75" s="1" t="s">
        <v>73</v>
      </c>
      <c r="N75" s="1" t="s">
        <v>74</v>
      </c>
      <c r="O75" s="1" t="s">
        <v>74</v>
      </c>
      <c r="P75" s="1" t="s">
        <v>74</v>
      </c>
      <c r="Q75" s="1" t="s">
        <v>74</v>
      </c>
      <c r="R75" s="1" t="s">
        <v>74</v>
      </c>
      <c r="S75" s="1" t="s">
        <v>74</v>
      </c>
      <c r="T75" s="1" t="s">
        <v>74</v>
      </c>
      <c r="U75" s="1"/>
      <c r="V75" s="1"/>
      <c r="W75" s="1"/>
      <c r="X75" s="1"/>
      <c r="Y75" s="8"/>
      <c r="Z75" s="1"/>
      <c r="AA75" s="8"/>
      <c r="AB75" s="1"/>
      <c r="AC75" s="1"/>
      <c r="AD75" s="8"/>
      <c r="AE75" s="8"/>
      <c r="AF75" s="8"/>
      <c r="AG75" s="8"/>
      <c r="AH75" s="8"/>
      <c r="AI75" s="8"/>
      <c r="AJ75" s="8"/>
      <c r="AK75" s="8"/>
      <c r="AL75" s="1"/>
      <c r="AM75" s="1"/>
      <c r="AN75" s="8"/>
      <c r="AO75" s="1"/>
      <c r="AP75" s="1"/>
      <c r="AQ75" s="1"/>
      <c r="AR75" s="1"/>
      <c r="AS75" s="3"/>
      <c r="AT75" s="3"/>
      <c r="AU75" s="3"/>
      <c r="AV75" s="1"/>
      <c r="AW75" s="1"/>
      <c r="AX75" s="8"/>
      <c r="AY75" s="8">
        <v>16</v>
      </c>
      <c r="AZ75" s="8">
        <v>69064.56</v>
      </c>
      <c r="BA75" s="1" t="s">
        <v>75</v>
      </c>
      <c r="BB75" s="8">
        <v>20</v>
      </c>
      <c r="BC75" s="1" t="s">
        <v>237</v>
      </c>
      <c r="BD75" s="1" t="s">
        <v>79</v>
      </c>
      <c r="BE75" s="8">
        <v>6082.5</v>
      </c>
      <c r="BF75" s="8">
        <v>1500</v>
      </c>
      <c r="BG75" s="1" t="s">
        <v>154</v>
      </c>
      <c r="BH75" s="1" t="s">
        <v>245</v>
      </c>
      <c r="BI75" s="1" t="s">
        <v>152</v>
      </c>
      <c r="BJ75" s="8">
        <v>0</v>
      </c>
      <c r="BK75" s="8"/>
      <c r="BL75" s="1"/>
      <c r="BM75" s="1"/>
      <c r="BN75" s="8">
        <v>34</v>
      </c>
      <c r="BO75" s="8">
        <v>69064.56</v>
      </c>
      <c r="BP75" s="8">
        <v>69064.56</v>
      </c>
    </row>
    <row r="76" spans="1:68" x14ac:dyDescent="0.35">
      <c r="A76" s="1" t="s">
        <v>68</v>
      </c>
      <c r="B76" s="1" t="s">
        <v>69</v>
      </c>
      <c r="C76" s="1" t="s">
        <v>70</v>
      </c>
      <c r="D76" s="8">
        <v>1</v>
      </c>
      <c r="E76" s="8">
        <v>1</v>
      </c>
      <c r="F76" s="2">
        <v>43097.703599537039</v>
      </c>
      <c r="G76" s="3">
        <v>42736</v>
      </c>
      <c r="H76" s="3">
        <v>42766</v>
      </c>
      <c r="I76" s="1" t="s">
        <v>71</v>
      </c>
      <c r="J76" s="8">
        <v>1234</v>
      </c>
      <c r="K76" s="8">
        <v>1231235577</v>
      </c>
      <c r="L76" s="1" t="s">
        <v>72</v>
      </c>
      <c r="M76" s="1" t="s">
        <v>73</v>
      </c>
      <c r="N76" s="1" t="s">
        <v>74</v>
      </c>
      <c r="O76" s="1" t="s">
        <v>74</v>
      </c>
      <c r="P76" s="1" t="s">
        <v>74</v>
      </c>
      <c r="Q76" s="1" t="s">
        <v>74</v>
      </c>
      <c r="R76" s="1" t="s">
        <v>74</v>
      </c>
      <c r="S76" s="1" t="s">
        <v>74</v>
      </c>
      <c r="T76" s="1" t="s">
        <v>74</v>
      </c>
      <c r="U76" s="1"/>
      <c r="V76" s="1"/>
      <c r="W76" s="1"/>
      <c r="X76" s="1"/>
      <c r="Y76" s="8"/>
      <c r="Z76" s="1"/>
      <c r="AA76" s="8"/>
      <c r="AB76" s="1"/>
      <c r="AC76" s="1"/>
      <c r="AD76" s="8"/>
      <c r="AE76" s="8"/>
      <c r="AF76" s="8"/>
      <c r="AG76" s="8"/>
      <c r="AH76" s="8"/>
      <c r="AI76" s="8"/>
      <c r="AJ76" s="8"/>
      <c r="AK76" s="8"/>
      <c r="AL76" s="1"/>
      <c r="AM76" s="1"/>
      <c r="AN76" s="8"/>
      <c r="AO76" s="1"/>
      <c r="AP76" s="1"/>
      <c r="AQ76" s="1"/>
      <c r="AR76" s="1"/>
      <c r="AS76" s="3"/>
      <c r="AT76" s="3"/>
      <c r="AU76" s="3"/>
      <c r="AV76" s="1"/>
      <c r="AW76" s="1"/>
      <c r="AX76" s="8"/>
      <c r="AY76" s="8">
        <v>16</v>
      </c>
      <c r="AZ76" s="8">
        <v>69064.56</v>
      </c>
      <c r="BA76" s="1" t="s">
        <v>75</v>
      </c>
      <c r="BB76" s="8">
        <v>21</v>
      </c>
      <c r="BC76" s="1" t="s">
        <v>237</v>
      </c>
      <c r="BD76" s="1" t="s">
        <v>152</v>
      </c>
      <c r="BE76" s="8">
        <v>0</v>
      </c>
      <c r="BF76" s="8"/>
      <c r="BG76" s="1"/>
      <c r="BH76" s="1"/>
      <c r="BI76" s="1" t="s">
        <v>93</v>
      </c>
      <c r="BJ76" s="8">
        <v>6082.5</v>
      </c>
      <c r="BK76" s="8">
        <v>1500</v>
      </c>
      <c r="BL76" s="1" t="s">
        <v>154</v>
      </c>
      <c r="BM76" s="1" t="s">
        <v>245</v>
      </c>
      <c r="BN76" s="8">
        <v>34</v>
      </c>
      <c r="BO76" s="8">
        <v>69064.56</v>
      </c>
      <c r="BP76" s="8">
        <v>69064.56</v>
      </c>
    </row>
    <row r="77" spans="1:68" x14ac:dyDescent="0.35">
      <c r="A77" s="1" t="s">
        <v>68</v>
      </c>
      <c r="B77" s="1" t="s">
        <v>69</v>
      </c>
      <c r="C77" s="1" t="s">
        <v>70</v>
      </c>
      <c r="D77" s="8">
        <v>1</v>
      </c>
      <c r="E77" s="8">
        <v>1</v>
      </c>
      <c r="F77" s="2">
        <v>43097.703599537039</v>
      </c>
      <c r="G77" s="3">
        <v>42736</v>
      </c>
      <c r="H77" s="3">
        <v>42766</v>
      </c>
      <c r="I77" s="1" t="s">
        <v>71</v>
      </c>
      <c r="J77" s="8">
        <v>1234</v>
      </c>
      <c r="K77" s="8">
        <v>1231235577</v>
      </c>
      <c r="L77" s="1" t="s">
        <v>72</v>
      </c>
      <c r="M77" s="1" t="s">
        <v>73</v>
      </c>
      <c r="N77" s="1" t="s">
        <v>74</v>
      </c>
      <c r="O77" s="1" t="s">
        <v>74</v>
      </c>
      <c r="P77" s="1" t="s">
        <v>74</v>
      </c>
      <c r="Q77" s="1" t="s">
        <v>74</v>
      </c>
      <c r="R77" s="1" t="s">
        <v>74</v>
      </c>
      <c r="S77" s="1" t="s">
        <v>74</v>
      </c>
      <c r="T77" s="1" t="s">
        <v>74</v>
      </c>
      <c r="U77" s="1"/>
      <c r="V77" s="1"/>
      <c r="W77" s="1"/>
      <c r="X77" s="1"/>
      <c r="Y77" s="8"/>
      <c r="Z77" s="1"/>
      <c r="AA77" s="8"/>
      <c r="AB77" s="1"/>
      <c r="AC77" s="1"/>
      <c r="AD77" s="8"/>
      <c r="AE77" s="8"/>
      <c r="AF77" s="8"/>
      <c r="AG77" s="8"/>
      <c r="AH77" s="8"/>
      <c r="AI77" s="8"/>
      <c r="AJ77" s="8"/>
      <c r="AK77" s="8"/>
      <c r="AL77" s="1"/>
      <c r="AM77" s="1"/>
      <c r="AN77" s="8"/>
      <c r="AO77" s="1"/>
      <c r="AP77" s="1"/>
      <c r="AQ77" s="1"/>
      <c r="AR77" s="1"/>
      <c r="AS77" s="3"/>
      <c r="AT77" s="3"/>
      <c r="AU77" s="3"/>
      <c r="AV77" s="1"/>
      <c r="AW77" s="1"/>
      <c r="AX77" s="8"/>
      <c r="AY77" s="8">
        <v>16</v>
      </c>
      <c r="AZ77" s="8">
        <v>69064.56</v>
      </c>
      <c r="BA77" s="1" t="s">
        <v>75</v>
      </c>
      <c r="BB77" s="8">
        <v>22</v>
      </c>
      <c r="BC77" s="1" t="s">
        <v>238</v>
      </c>
      <c r="BD77" s="1" t="s">
        <v>90</v>
      </c>
      <c r="BE77" s="8">
        <v>2919</v>
      </c>
      <c r="BF77" s="8">
        <v>750</v>
      </c>
      <c r="BG77" s="1" t="s">
        <v>154</v>
      </c>
      <c r="BH77" s="1" t="s">
        <v>246</v>
      </c>
      <c r="BI77" s="1" t="s">
        <v>152</v>
      </c>
      <c r="BJ77" s="8">
        <v>0</v>
      </c>
      <c r="BK77" s="8"/>
      <c r="BL77" s="1"/>
      <c r="BM77" s="1"/>
      <c r="BN77" s="8">
        <v>34</v>
      </c>
      <c r="BO77" s="8">
        <v>69064.56</v>
      </c>
      <c r="BP77" s="8">
        <v>69064.56</v>
      </c>
    </row>
    <row r="78" spans="1:68" x14ac:dyDescent="0.35">
      <c r="A78" s="1" t="s">
        <v>68</v>
      </c>
      <c r="B78" s="1" t="s">
        <v>69</v>
      </c>
      <c r="C78" s="1" t="s">
        <v>70</v>
      </c>
      <c r="D78" s="8">
        <v>1</v>
      </c>
      <c r="E78" s="8">
        <v>1</v>
      </c>
      <c r="F78" s="2">
        <v>43097.703599537039</v>
      </c>
      <c r="G78" s="3">
        <v>42736</v>
      </c>
      <c r="H78" s="3">
        <v>42766</v>
      </c>
      <c r="I78" s="1" t="s">
        <v>71</v>
      </c>
      <c r="J78" s="8">
        <v>1234</v>
      </c>
      <c r="K78" s="8">
        <v>1231235577</v>
      </c>
      <c r="L78" s="1" t="s">
        <v>72</v>
      </c>
      <c r="M78" s="1" t="s">
        <v>73</v>
      </c>
      <c r="N78" s="1" t="s">
        <v>74</v>
      </c>
      <c r="O78" s="1" t="s">
        <v>74</v>
      </c>
      <c r="P78" s="1" t="s">
        <v>74</v>
      </c>
      <c r="Q78" s="1" t="s">
        <v>74</v>
      </c>
      <c r="R78" s="1" t="s">
        <v>74</v>
      </c>
      <c r="S78" s="1" t="s">
        <v>74</v>
      </c>
      <c r="T78" s="1" t="s">
        <v>74</v>
      </c>
      <c r="U78" s="1"/>
      <c r="V78" s="1"/>
      <c r="W78" s="1"/>
      <c r="X78" s="1"/>
      <c r="Y78" s="8"/>
      <c r="Z78" s="1"/>
      <c r="AA78" s="8"/>
      <c r="AB78" s="1"/>
      <c r="AC78" s="1"/>
      <c r="AD78" s="8"/>
      <c r="AE78" s="8"/>
      <c r="AF78" s="8"/>
      <c r="AG78" s="8"/>
      <c r="AH78" s="8"/>
      <c r="AI78" s="8"/>
      <c r="AJ78" s="8"/>
      <c r="AK78" s="8"/>
      <c r="AL78" s="1"/>
      <c r="AM78" s="1"/>
      <c r="AN78" s="8"/>
      <c r="AO78" s="1"/>
      <c r="AP78" s="1"/>
      <c r="AQ78" s="1"/>
      <c r="AR78" s="1"/>
      <c r="AS78" s="3"/>
      <c r="AT78" s="3"/>
      <c r="AU78" s="3"/>
      <c r="AV78" s="1"/>
      <c r="AW78" s="1"/>
      <c r="AX78" s="8"/>
      <c r="AY78" s="8">
        <v>16</v>
      </c>
      <c r="AZ78" s="8">
        <v>69064.56</v>
      </c>
      <c r="BA78" s="1" t="s">
        <v>75</v>
      </c>
      <c r="BB78" s="8">
        <v>23</v>
      </c>
      <c r="BC78" s="1" t="s">
        <v>238</v>
      </c>
      <c r="BD78" s="1" t="s">
        <v>152</v>
      </c>
      <c r="BE78" s="8">
        <v>0</v>
      </c>
      <c r="BF78" s="8"/>
      <c r="BG78" s="1"/>
      <c r="BH78" s="1"/>
      <c r="BI78" s="1" t="s">
        <v>83</v>
      </c>
      <c r="BJ78" s="8">
        <v>2919</v>
      </c>
      <c r="BK78" s="8">
        <v>750</v>
      </c>
      <c r="BL78" s="1" t="s">
        <v>154</v>
      </c>
      <c r="BM78" s="1" t="s">
        <v>246</v>
      </c>
      <c r="BN78" s="8">
        <v>34</v>
      </c>
      <c r="BO78" s="8">
        <v>69064.56</v>
      </c>
      <c r="BP78" s="8">
        <v>69064.56</v>
      </c>
    </row>
    <row r="79" spans="1:68" x14ac:dyDescent="0.35">
      <c r="A79" s="1" t="s">
        <v>68</v>
      </c>
      <c r="B79" s="1" t="s">
        <v>69</v>
      </c>
      <c r="C79" s="1" t="s">
        <v>70</v>
      </c>
      <c r="D79" s="8">
        <v>1</v>
      </c>
      <c r="E79" s="8">
        <v>1</v>
      </c>
      <c r="F79" s="2">
        <v>43097.703599537039</v>
      </c>
      <c r="G79" s="3">
        <v>42736</v>
      </c>
      <c r="H79" s="3">
        <v>42766</v>
      </c>
      <c r="I79" s="1" t="s">
        <v>71</v>
      </c>
      <c r="J79" s="8">
        <v>1234</v>
      </c>
      <c r="K79" s="8">
        <v>1231235577</v>
      </c>
      <c r="L79" s="1" t="s">
        <v>72</v>
      </c>
      <c r="M79" s="1" t="s">
        <v>73</v>
      </c>
      <c r="N79" s="1" t="s">
        <v>74</v>
      </c>
      <c r="O79" s="1" t="s">
        <v>74</v>
      </c>
      <c r="P79" s="1" t="s">
        <v>74</v>
      </c>
      <c r="Q79" s="1" t="s">
        <v>74</v>
      </c>
      <c r="R79" s="1" t="s">
        <v>74</v>
      </c>
      <c r="S79" s="1" t="s">
        <v>74</v>
      </c>
      <c r="T79" s="1" t="s">
        <v>74</v>
      </c>
      <c r="U79" s="1"/>
      <c r="V79" s="1"/>
      <c r="W79" s="1"/>
      <c r="X79" s="1"/>
      <c r="Y79" s="8"/>
      <c r="Z79" s="1"/>
      <c r="AA79" s="8"/>
      <c r="AB79" s="1"/>
      <c r="AC79" s="1"/>
      <c r="AD79" s="8"/>
      <c r="AE79" s="8"/>
      <c r="AF79" s="8"/>
      <c r="AG79" s="8"/>
      <c r="AH79" s="8"/>
      <c r="AI79" s="8"/>
      <c r="AJ79" s="8"/>
      <c r="AK79" s="8"/>
      <c r="AL79" s="1"/>
      <c r="AM79" s="1"/>
      <c r="AN79" s="8"/>
      <c r="AO79" s="1"/>
      <c r="AP79" s="1"/>
      <c r="AQ79" s="1"/>
      <c r="AR79" s="1"/>
      <c r="AS79" s="3"/>
      <c r="AT79" s="3"/>
      <c r="AU79" s="3"/>
      <c r="AV79" s="1"/>
      <c r="AW79" s="1"/>
      <c r="AX79" s="8"/>
      <c r="AY79" s="8">
        <v>16</v>
      </c>
      <c r="AZ79" s="8">
        <v>69064.56</v>
      </c>
      <c r="BA79" s="1" t="s">
        <v>75</v>
      </c>
      <c r="BB79" s="8">
        <v>24</v>
      </c>
      <c r="BC79" s="1" t="s">
        <v>445</v>
      </c>
      <c r="BD79" s="1" t="s">
        <v>92</v>
      </c>
      <c r="BE79" s="8">
        <v>2919</v>
      </c>
      <c r="BF79" s="8">
        <v>750</v>
      </c>
      <c r="BG79" s="1"/>
      <c r="BH79" s="1" t="s">
        <v>246</v>
      </c>
      <c r="BI79" s="1" t="s">
        <v>152</v>
      </c>
      <c r="BJ79" s="8">
        <v>0</v>
      </c>
      <c r="BK79" s="8"/>
      <c r="BL79" s="1"/>
      <c r="BM79" s="1"/>
      <c r="BN79" s="8">
        <v>34</v>
      </c>
      <c r="BO79" s="8">
        <v>69064.56</v>
      </c>
      <c r="BP79" s="8">
        <v>69064.56</v>
      </c>
    </row>
    <row r="80" spans="1:68" x14ac:dyDescent="0.35">
      <c r="A80" s="1" t="s">
        <v>68</v>
      </c>
      <c r="B80" s="1" t="s">
        <v>69</v>
      </c>
      <c r="C80" s="1" t="s">
        <v>70</v>
      </c>
      <c r="D80" s="8">
        <v>1</v>
      </c>
      <c r="E80" s="8">
        <v>1</v>
      </c>
      <c r="F80" s="2">
        <v>43097.703599537039</v>
      </c>
      <c r="G80" s="3">
        <v>42736</v>
      </c>
      <c r="H80" s="3">
        <v>42766</v>
      </c>
      <c r="I80" s="1" t="s">
        <v>71</v>
      </c>
      <c r="J80" s="8">
        <v>1234</v>
      </c>
      <c r="K80" s="8">
        <v>1231235577</v>
      </c>
      <c r="L80" s="1" t="s">
        <v>72</v>
      </c>
      <c r="M80" s="1" t="s">
        <v>73</v>
      </c>
      <c r="N80" s="1" t="s">
        <v>74</v>
      </c>
      <c r="O80" s="1" t="s">
        <v>74</v>
      </c>
      <c r="P80" s="1" t="s">
        <v>74</v>
      </c>
      <c r="Q80" s="1" t="s">
        <v>74</v>
      </c>
      <c r="R80" s="1" t="s">
        <v>74</v>
      </c>
      <c r="S80" s="1" t="s">
        <v>74</v>
      </c>
      <c r="T80" s="1" t="s">
        <v>74</v>
      </c>
      <c r="U80" s="1"/>
      <c r="V80" s="1"/>
      <c r="W80" s="1"/>
      <c r="X80" s="1"/>
      <c r="Y80" s="8"/>
      <c r="Z80" s="1"/>
      <c r="AA80" s="8"/>
      <c r="AB80" s="1"/>
      <c r="AC80" s="1"/>
      <c r="AD80" s="8"/>
      <c r="AE80" s="8"/>
      <c r="AF80" s="8"/>
      <c r="AG80" s="8"/>
      <c r="AH80" s="8"/>
      <c r="AI80" s="8"/>
      <c r="AJ80" s="8"/>
      <c r="AK80" s="8"/>
      <c r="AL80" s="1"/>
      <c r="AM80" s="1"/>
      <c r="AN80" s="8"/>
      <c r="AO80" s="1"/>
      <c r="AP80" s="1"/>
      <c r="AQ80" s="1"/>
      <c r="AR80" s="1"/>
      <c r="AS80" s="3"/>
      <c r="AT80" s="3"/>
      <c r="AU80" s="3"/>
      <c r="AV80" s="1"/>
      <c r="AW80" s="1"/>
      <c r="AX80" s="8"/>
      <c r="AY80" s="8">
        <v>16</v>
      </c>
      <c r="AZ80" s="8">
        <v>69064.56</v>
      </c>
      <c r="BA80" s="1" t="s">
        <v>75</v>
      </c>
      <c r="BB80" s="8">
        <v>25</v>
      </c>
      <c r="BC80" s="1" t="s">
        <v>445</v>
      </c>
      <c r="BD80" s="1" t="s">
        <v>152</v>
      </c>
      <c r="BE80" s="8">
        <v>0</v>
      </c>
      <c r="BF80" s="8"/>
      <c r="BG80" s="1"/>
      <c r="BH80" s="1"/>
      <c r="BI80" s="1" t="s">
        <v>91</v>
      </c>
      <c r="BJ80" s="8">
        <v>2919</v>
      </c>
      <c r="BK80" s="8">
        <v>750</v>
      </c>
      <c r="BL80" s="1"/>
      <c r="BM80" s="1" t="s">
        <v>246</v>
      </c>
      <c r="BN80" s="8">
        <v>34</v>
      </c>
      <c r="BO80" s="8">
        <v>69064.56</v>
      </c>
      <c r="BP80" s="8">
        <v>69064.56</v>
      </c>
    </row>
    <row r="81" spans="1:68" x14ac:dyDescent="0.35">
      <c r="A81" s="1" t="s">
        <v>68</v>
      </c>
      <c r="B81" s="1" t="s">
        <v>69</v>
      </c>
      <c r="C81" s="1" t="s">
        <v>70</v>
      </c>
      <c r="D81" s="8">
        <v>1</v>
      </c>
      <c r="E81" s="8">
        <v>1</v>
      </c>
      <c r="F81" s="2">
        <v>43097.703599537039</v>
      </c>
      <c r="G81" s="3">
        <v>42736</v>
      </c>
      <c r="H81" s="3">
        <v>42766</v>
      </c>
      <c r="I81" s="1" t="s">
        <v>71</v>
      </c>
      <c r="J81" s="8">
        <v>1234</v>
      </c>
      <c r="K81" s="8">
        <v>1231235577</v>
      </c>
      <c r="L81" s="1" t="s">
        <v>72</v>
      </c>
      <c r="M81" s="1" t="s">
        <v>73</v>
      </c>
      <c r="N81" s="1" t="s">
        <v>74</v>
      </c>
      <c r="O81" s="1" t="s">
        <v>74</v>
      </c>
      <c r="P81" s="1" t="s">
        <v>74</v>
      </c>
      <c r="Q81" s="1" t="s">
        <v>74</v>
      </c>
      <c r="R81" s="1" t="s">
        <v>74</v>
      </c>
      <c r="S81" s="1" t="s">
        <v>74</v>
      </c>
      <c r="T81" s="1" t="s">
        <v>74</v>
      </c>
      <c r="U81" s="1"/>
      <c r="V81" s="1"/>
      <c r="W81" s="1"/>
      <c r="X81" s="1"/>
      <c r="Y81" s="8"/>
      <c r="Z81" s="1"/>
      <c r="AA81" s="8"/>
      <c r="AB81" s="1"/>
      <c r="AC81" s="1"/>
      <c r="AD81" s="8"/>
      <c r="AE81" s="8"/>
      <c r="AF81" s="8"/>
      <c r="AG81" s="8"/>
      <c r="AH81" s="8"/>
      <c r="AI81" s="8"/>
      <c r="AJ81" s="8"/>
      <c r="AK81" s="8"/>
      <c r="AL81" s="1"/>
      <c r="AM81" s="1"/>
      <c r="AN81" s="8"/>
      <c r="AO81" s="1"/>
      <c r="AP81" s="1"/>
      <c r="AQ81" s="1"/>
      <c r="AR81" s="1"/>
      <c r="AS81" s="3"/>
      <c r="AT81" s="3"/>
      <c r="AU81" s="3"/>
      <c r="AV81" s="1"/>
      <c r="AW81" s="1"/>
      <c r="AX81" s="8"/>
      <c r="AY81" s="8">
        <v>16</v>
      </c>
      <c r="AZ81" s="8">
        <v>69064.56</v>
      </c>
      <c r="BA81" s="1" t="s">
        <v>75</v>
      </c>
      <c r="BB81" s="8">
        <v>26</v>
      </c>
      <c r="BC81" s="1" t="s">
        <v>239</v>
      </c>
      <c r="BD81" s="1" t="s">
        <v>90</v>
      </c>
      <c r="BE81" s="8">
        <v>4369.8100000000004</v>
      </c>
      <c r="BF81" s="8">
        <v>1090</v>
      </c>
      <c r="BG81" s="1" t="s">
        <v>153</v>
      </c>
      <c r="BH81" s="1" t="s">
        <v>449</v>
      </c>
      <c r="BI81" s="1" t="s">
        <v>152</v>
      </c>
      <c r="BJ81" s="8">
        <v>0</v>
      </c>
      <c r="BK81" s="8"/>
      <c r="BL81" s="1"/>
      <c r="BM81" s="1"/>
      <c r="BN81" s="8">
        <v>34</v>
      </c>
      <c r="BO81" s="8">
        <v>69064.56</v>
      </c>
      <c r="BP81" s="8">
        <v>69064.56</v>
      </c>
    </row>
    <row r="82" spans="1:68" x14ac:dyDescent="0.35">
      <c r="A82" s="1" t="s">
        <v>68</v>
      </c>
      <c r="B82" s="1" t="s">
        <v>69</v>
      </c>
      <c r="C82" s="1" t="s">
        <v>70</v>
      </c>
      <c r="D82" s="8">
        <v>1</v>
      </c>
      <c r="E82" s="8">
        <v>1</v>
      </c>
      <c r="F82" s="2">
        <v>43097.703599537039</v>
      </c>
      <c r="G82" s="3">
        <v>42736</v>
      </c>
      <c r="H82" s="3">
        <v>42766</v>
      </c>
      <c r="I82" s="1" t="s">
        <v>71</v>
      </c>
      <c r="J82" s="8">
        <v>1234</v>
      </c>
      <c r="K82" s="8">
        <v>1231235577</v>
      </c>
      <c r="L82" s="1" t="s">
        <v>72</v>
      </c>
      <c r="M82" s="1" t="s">
        <v>73</v>
      </c>
      <c r="N82" s="1" t="s">
        <v>74</v>
      </c>
      <c r="O82" s="1" t="s">
        <v>74</v>
      </c>
      <c r="P82" s="1" t="s">
        <v>74</v>
      </c>
      <c r="Q82" s="1" t="s">
        <v>74</v>
      </c>
      <c r="R82" s="1" t="s">
        <v>74</v>
      </c>
      <c r="S82" s="1" t="s">
        <v>74</v>
      </c>
      <c r="T82" s="1" t="s">
        <v>74</v>
      </c>
      <c r="U82" s="1"/>
      <c r="V82" s="1"/>
      <c r="W82" s="1"/>
      <c r="X82" s="1"/>
      <c r="Y82" s="8"/>
      <c r="Z82" s="1"/>
      <c r="AA82" s="8"/>
      <c r="AB82" s="1"/>
      <c r="AC82" s="1"/>
      <c r="AD82" s="8"/>
      <c r="AE82" s="8"/>
      <c r="AF82" s="8"/>
      <c r="AG82" s="8"/>
      <c r="AH82" s="8"/>
      <c r="AI82" s="8"/>
      <c r="AJ82" s="8"/>
      <c r="AK82" s="8"/>
      <c r="AL82" s="1"/>
      <c r="AM82" s="1"/>
      <c r="AN82" s="8"/>
      <c r="AO82" s="1"/>
      <c r="AP82" s="1"/>
      <c r="AQ82" s="1"/>
      <c r="AR82" s="1"/>
      <c r="AS82" s="3"/>
      <c r="AT82" s="3"/>
      <c r="AU82" s="3"/>
      <c r="AV82" s="1"/>
      <c r="AW82" s="1"/>
      <c r="AX82" s="8"/>
      <c r="AY82" s="8">
        <v>16</v>
      </c>
      <c r="AZ82" s="8">
        <v>69064.56</v>
      </c>
      <c r="BA82" s="1" t="s">
        <v>75</v>
      </c>
      <c r="BB82" s="8">
        <v>27</v>
      </c>
      <c r="BC82" s="1" t="s">
        <v>239</v>
      </c>
      <c r="BD82" s="1" t="s">
        <v>152</v>
      </c>
      <c r="BE82" s="8">
        <v>0</v>
      </c>
      <c r="BF82" s="8"/>
      <c r="BG82" s="1"/>
      <c r="BH82" s="1"/>
      <c r="BI82" s="1" t="s">
        <v>84</v>
      </c>
      <c r="BJ82" s="8">
        <v>4369.8100000000004</v>
      </c>
      <c r="BK82" s="8">
        <v>1090</v>
      </c>
      <c r="BL82" s="1" t="s">
        <v>153</v>
      </c>
      <c r="BM82" s="1" t="s">
        <v>449</v>
      </c>
      <c r="BN82" s="8">
        <v>34</v>
      </c>
      <c r="BO82" s="8">
        <v>69064.56</v>
      </c>
      <c r="BP82" s="8">
        <v>69064.56</v>
      </c>
    </row>
    <row r="83" spans="1:68" x14ac:dyDescent="0.35">
      <c r="A83" s="1" t="s">
        <v>68</v>
      </c>
      <c r="B83" s="1" t="s">
        <v>69</v>
      </c>
      <c r="C83" s="1" t="s">
        <v>70</v>
      </c>
      <c r="D83" s="8">
        <v>1</v>
      </c>
      <c r="E83" s="8">
        <v>1</v>
      </c>
      <c r="F83" s="2">
        <v>43097.703599537039</v>
      </c>
      <c r="G83" s="3">
        <v>42736</v>
      </c>
      <c r="H83" s="3">
        <v>42766</v>
      </c>
      <c r="I83" s="1" t="s">
        <v>71</v>
      </c>
      <c r="J83" s="8">
        <v>1234</v>
      </c>
      <c r="K83" s="8">
        <v>1231235577</v>
      </c>
      <c r="L83" s="1" t="s">
        <v>72</v>
      </c>
      <c r="M83" s="1" t="s">
        <v>73</v>
      </c>
      <c r="N83" s="1" t="s">
        <v>74</v>
      </c>
      <c r="O83" s="1" t="s">
        <v>74</v>
      </c>
      <c r="P83" s="1" t="s">
        <v>74</v>
      </c>
      <c r="Q83" s="1" t="s">
        <v>74</v>
      </c>
      <c r="R83" s="1" t="s">
        <v>74</v>
      </c>
      <c r="S83" s="1" t="s">
        <v>74</v>
      </c>
      <c r="T83" s="1" t="s">
        <v>74</v>
      </c>
      <c r="U83" s="1"/>
      <c r="V83" s="1"/>
      <c r="W83" s="1"/>
      <c r="X83" s="1"/>
      <c r="Y83" s="8"/>
      <c r="Z83" s="1"/>
      <c r="AA83" s="8"/>
      <c r="AB83" s="1"/>
      <c r="AC83" s="1"/>
      <c r="AD83" s="8"/>
      <c r="AE83" s="8"/>
      <c r="AF83" s="8"/>
      <c r="AG83" s="8"/>
      <c r="AH83" s="8"/>
      <c r="AI83" s="8"/>
      <c r="AJ83" s="8"/>
      <c r="AK83" s="8"/>
      <c r="AL83" s="1"/>
      <c r="AM83" s="1"/>
      <c r="AN83" s="8"/>
      <c r="AO83" s="1"/>
      <c r="AP83" s="1"/>
      <c r="AQ83" s="1"/>
      <c r="AR83" s="1"/>
      <c r="AS83" s="3"/>
      <c r="AT83" s="3"/>
      <c r="AU83" s="3"/>
      <c r="AV83" s="1"/>
      <c r="AW83" s="1"/>
      <c r="AX83" s="8"/>
      <c r="AY83" s="8">
        <v>16</v>
      </c>
      <c r="AZ83" s="8">
        <v>69064.56</v>
      </c>
      <c r="BA83" s="1" t="s">
        <v>75</v>
      </c>
      <c r="BB83" s="8">
        <v>28</v>
      </c>
      <c r="BC83" s="1" t="s">
        <v>240</v>
      </c>
      <c r="BD83" s="1" t="s">
        <v>92</v>
      </c>
      <c r="BE83" s="8">
        <v>4369.8100000000004</v>
      </c>
      <c r="BF83" s="8">
        <v>1090</v>
      </c>
      <c r="BG83" s="1"/>
      <c r="BH83" s="1" t="s">
        <v>449</v>
      </c>
      <c r="BI83" s="1" t="s">
        <v>152</v>
      </c>
      <c r="BJ83" s="8">
        <v>0</v>
      </c>
      <c r="BK83" s="8"/>
      <c r="BL83" s="1"/>
      <c r="BM83" s="1"/>
      <c r="BN83" s="8">
        <v>34</v>
      </c>
      <c r="BO83" s="8">
        <v>69064.56</v>
      </c>
      <c r="BP83" s="8">
        <v>69064.56</v>
      </c>
    </row>
    <row r="84" spans="1:68" x14ac:dyDescent="0.35">
      <c r="A84" s="1" t="s">
        <v>68</v>
      </c>
      <c r="B84" s="1" t="s">
        <v>69</v>
      </c>
      <c r="C84" s="1" t="s">
        <v>70</v>
      </c>
      <c r="D84" s="8">
        <v>1</v>
      </c>
      <c r="E84" s="8">
        <v>1</v>
      </c>
      <c r="F84" s="2">
        <v>43097.703599537039</v>
      </c>
      <c r="G84" s="3">
        <v>42736</v>
      </c>
      <c r="H84" s="3">
        <v>42766</v>
      </c>
      <c r="I84" s="1" t="s">
        <v>71</v>
      </c>
      <c r="J84" s="8">
        <v>1234</v>
      </c>
      <c r="K84" s="8">
        <v>1231235577</v>
      </c>
      <c r="L84" s="1" t="s">
        <v>72</v>
      </c>
      <c r="M84" s="1" t="s">
        <v>73</v>
      </c>
      <c r="N84" s="1" t="s">
        <v>74</v>
      </c>
      <c r="O84" s="1" t="s">
        <v>74</v>
      </c>
      <c r="P84" s="1" t="s">
        <v>74</v>
      </c>
      <c r="Q84" s="1" t="s">
        <v>74</v>
      </c>
      <c r="R84" s="1" t="s">
        <v>74</v>
      </c>
      <c r="S84" s="1" t="s">
        <v>74</v>
      </c>
      <c r="T84" s="1" t="s">
        <v>74</v>
      </c>
      <c r="U84" s="1"/>
      <c r="V84" s="1"/>
      <c r="W84" s="1"/>
      <c r="X84" s="1"/>
      <c r="Y84" s="8"/>
      <c r="Z84" s="1"/>
      <c r="AA84" s="8"/>
      <c r="AB84" s="1"/>
      <c r="AC84" s="1"/>
      <c r="AD84" s="8"/>
      <c r="AE84" s="8"/>
      <c r="AF84" s="8"/>
      <c r="AG84" s="8"/>
      <c r="AH84" s="8"/>
      <c r="AI84" s="8"/>
      <c r="AJ84" s="8"/>
      <c r="AK84" s="8"/>
      <c r="AL84" s="1"/>
      <c r="AM84" s="1"/>
      <c r="AN84" s="8"/>
      <c r="AO84" s="1"/>
      <c r="AP84" s="1"/>
      <c r="AQ84" s="1"/>
      <c r="AR84" s="1"/>
      <c r="AS84" s="3"/>
      <c r="AT84" s="3"/>
      <c r="AU84" s="3"/>
      <c r="AV84" s="1"/>
      <c r="AW84" s="1"/>
      <c r="AX84" s="8"/>
      <c r="AY84" s="8">
        <v>16</v>
      </c>
      <c r="AZ84" s="8">
        <v>69064.56</v>
      </c>
      <c r="BA84" s="1" t="s">
        <v>75</v>
      </c>
      <c r="BB84" s="8">
        <v>29</v>
      </c>
      <c r="BC84" s="1" t="s">
        <v>240</v>
      </c>
      <c r="BD84" s="1" t="s">
        <v>152</v>
      </c>
      <c r="BE84" s="8">
        <v>0</v>
      </c>
      <c r="BF84" s="8"/>
      <c r="BG84" s="1"/>
      <c r="BH84" s="1"/>
      <c r="BI84" s="1" t="s">
        <v>91</v>
      </c>
      <c r="BJ84" s="8">
        <v>4369.8100000000004</v>
      </c>
      <c r="BK84" s="8">
        <v>1090</v>
      </c>
      <c r="BL84" s="1"/>
      <c r="BM84" s="1" t="s">
        <v>449</v>
      </c>
      <c r="BN84" s="8">
        <v>34</v>
      </c>
      <c r="BO84" s="8">
        <v>69064.56</v>
      </c>
      <c r="BP84" s="8">
        <v>69064.56</v>
      </c>
    </row>
    <row r="85" spans="1:68" x14ac:dyDescent="0.35">
      <c r="A85" s="1" t="s">
        <v>68</v>
      </c>
      <c r="B85" s="1" t="s">
        <v>69</v>
      </c>
      <c r="C85" s="1" t="s">
        <v>70</v>
      </c>
      <c r="D85" s="8">
        <v>1</v>
      </c>
      <c r="E85" s="8">
        <v>1</v>
      </c>
      <c r="F85" s="2">
        <v>43097.703599537039</v>
      </c>
      <c r="G85" s="3">
        <v>42736</v>
      </c>
      <c r="H85" s="3">
        <v>42766</v>
      </c>
      <c r="I85" s="1" t="s">
        <v>71</v>
      </c>
      <c r="J85" s="8">
        <v>1234</v>
      </c>
      <c r="K85" s="8">
        <v>1231235577</v>
      </c>
      <c r="L85" s="1" t="s">
        <v>72</v>
      </c>
      <c r="M85" s="1" t="s">
        <v>73</v>
      </c>
      <c r="N85" s="1" t="s">
        <v>74</v>
      </c>
      <c r="O85" s="1" t="s">
        <v>74</v>
      </c>
      <c r="P85" s="1" t="s">
        <v>74</v>
      </c>
      <c r="Q85" s="1" t="s">
        <v>74</v>
      </c>
      <c r="R85" s="1" t="s">
        <v>74</v>
      </c>
      <c r="S85" s="1" t="s">
        <v>74</v>
      </c>
      <c r="T85" s="1" t="s">
        <v>74</v>
      </c>
      <c r="U85" s="1"/>
      <c r="V85" s="1"/>
      <c r="W85" s="1"/>
      <c r="X85" s="1"/>
      <c r="Y85" s="8"/>
      <c r="Z85" s="1"/>
      <c r="AA85" s="8"/>
      <c r="AB85" s="1"/>
      <c r="AC85" s="1"/>
      <c r="AD85" s="8"/>
      <c r="AE85" s="8"/>
      <c r="AF85" s="8"/>
      <c r="AG85" s="8"/>
      <c r="AH85" s="8"/>
      <c r="AI85" s="8"/>
      <c r="AJ85" s="8"/>
      <c r="AK85" s="8"/>
      <c r="AL85" s="1"/>
      <c r="AM85" s="1"/>
      <c r="AN85" s="8"/>
      <c r="AO85" s="1"/>
      <c r="AP85" s="1"/>
      <c r="AQ85" s="1"/>
      <c r="AR85" s="1"/>
      <c r="AS85" s="3"/>
      <c r="AT85" s="3"/>
      <c r="AU85" s="3"/>
      <c r="AV85" s="1"/>
      <c r="AW85" s="1"/>
      <c r="AX85" s="8"/>
      <c r="AY85" s="8">
        <v>16</v>
      </c>
      <c r="AZ85" s="8">
        <v>69064.56</v>
      </c>
      <c r="BA85" s="1" t="s">
        <v>75</v>
      </c>
      <c r="BB85" s="8">
        <v>30</v>
      </c>
      <c r="BC85" s="1" t="s">
        <v>241</v>
      </c>
      <c r="BD85" s="1" t="s">
        <v>80</v>
      </c>
      <c r="BE85" s="8">
        <v>14378.6</v>
      </c>
      <c r="BF85" s="8">
        <v>3400</v>
      </c>
      <c r="BG85" s="1" t="s">
        <v>153</v>
      </c>
      <c r="BH85" s="1" t="s">
        <v>247</v>
      </c>
      <c r="BI85" s="1" t="s">
        <v>152</v>
      </c>
      <c r="BJ85" s="8">
        <v>0</v>
      </c>
      <c r="BK85" s="8"/>
      <c r="BL85" s="1"/>
      <c r="BM85" s="1"/>
      <c r="BN85" s="8">
        <v>34</v>
      </c>
      <c r="BO85" s="8">
        <v>69064.56</v>
      </c>
      <c r="BP85" s="8">
        <v>69064.56</v>
      </c>
    </row>
    <row r="86" spans="1:68" x14ac:dyDescent="0.35">
      <c r="A86" s="1" t="s">
        <v>68</v>
      </c>
      <c r="B86" s="1" t="s">
        <v>69</v>
      </c>
      <c r="C86" s="1" t="s">
        <v>70</v>
      </c>
      <c r="D86" s="8">
        <v>1</v>
      </c>
      <c r="E86" s="8">
        <v>1</v>
      </c>
      <c r="F86" s="2">
        <v>43097.703599537039</v>
      </c>
      <c r="G86" s="3">
        <v>42736</v>
      </c>
      <c r="H86" s="3">
        <v>42766</v>
      </c>
      <c r="I86" s="1" t="s">
        <v>71</v>
      </c>
      <c r="J86" s="8">
        <v>1234</v>
      </c>
      <c r="K86" s="8">
        <v>1231235577</v>
      </c>
      <c r="L86" s="1" t="s">
        <v>72</v>
      </c>
      <c r="M86" s="1" t="s">
        <v>73</v>
      </c>
      <c r="N86" s="1" t="s">
        <v>74</v>
      </c>
      <c r="O86" s="1" t="s">
        <v>74</v>
      </c>
      <c r="P86" s="1" t="s">
        <v>74</v>
      </c>
      <c r="Q86" s="1" t="s">
        <v>74</v>
      </c>
      <c r="R86" s="1" t="s">
        <v>74</v>
      </c>
      <c r="S86" s="1" t="s">
        <v>74</v>
      </c>
      <c r="T86" s="1" t="s">
        <v>74</v>
      </c>
      <c r="U86" s="1"/>
      <c r="V86" s="1"/>
      <c r="W86" s="1"/>
      <c r="X86" s="1"/>
      <c r="Y86" s="8"/>
      <c r="Z86" s="1"/>
      <c r="AA86" s="8"/>
      <c r="AB86" s="1"/>
      <c r="AC86" s="1"/>
      <c r="AD86" s="8"/>
      <c r="AE86" s="8"/>
      <c r="AF86" s="8"/>
      <c r="AG86" s="8"/>
      <c r="AH86" s="8"/>
      <c r="AI86" s="8"/>
      <c r="AJ86" s="8"/>
      <c r="AK86" s="8"/>
      <c r="AL86" s="1"/>
      <c r="AM86" s="1"/>
      <c r="AN86" s="8"/>
      <c r="AO86" s="1"/>
      <c r="AP86" s="1"/>
      <c r="AQ86" s="1"/>
      <c r="AR86" s="1"/>
      <c r="AS86" s="3"/>
      <c r="AT86" s="3"/>
      <c r="AU86" s="3"/>
      <c r="AV86" s="1"/>
      <c r="AW86" s="1"/>
      <c r="AX86" s="8"/>
      <c r="AY86" s="8">
        <v>16</v>
      </c>
      <c r="AZ86" s="8">
        <v>69064.56</v>
      </c>
      <c r="BA86" s="1" t="s">
        <v>75</v>
      </c>
      <c r="BB86" s="8">
        <v>31</v>
      </c>
      <c r="BC86" s="1" t="s">
        <v>241</v>
      </c>
      <c r="BD86" s="1" t="s">
        <v>152</v>
      </c>
      <c r="BE86" s="8">
        <v>0</v>
      </c>
      <c r="BF86" s="8"/>
      <c r="BG86" s="1"/>
      <c r="BH86" s="1"/>
      <c r="BI86" s="1" t="s">
        <v>93</v>
      </c>
      <c r="BJ86" s="8">
        <v>14378.6</v>
      </c>
      <c r="BK86" s="8">
        <v>3400</v>
      </c>
      <c r="BL86" s="1" t="s">
        <v>153</v>
      </c>
      <c r="BM86" s="1" t="s">
        <v>247</v>
      </c>
      <c r="BN86" s="8">
        <v>34</v>
      </c>
      <c r="BO86" s="8">
        <v>69064.56</v>
      </c>
      <c r="BP86" s="8">
        <v>69064.56</v>
      </c>
    </row>
    <row r="87" spans="1:68" x14ac:dyDescent="0.35">
      <c r="A87" s="1" t="s">
        <v>68</v>
      </c>
      <c r="B87" s="1" t="s">
        <v>69</v>
      </c>
      <c r="C87" s="1" t="s">
        <v>70</v>
      </c>
      <c r="D87" s="8">
        <v>1</v>
      </c>
      <c r="E87" s="8">
        <v>1</v>
      </c>
      <c r="F87" s="2">
        <v>43097.703599537039</v>
      </c>
      <c r="G87" s="3">
        <v>42736</v>
      </c>
      <c r="H87" s="3">
        <v>42766</v>
      </c>
      <c r="I87" s="1" t="s">
        <v>71</v>
      </c>
      <c r="J87" s="8">
        <v>1234</v>
      </c>
      <c r="K87" s="8">
        <v>1231235577</v>
      </c>
      <c r="L87" s="1" t="s">
        <v>72</v>
      </c>
      <c r="M87" s="1" t="s">
        <v>73</v>
      </c>
      <c r="N87" s="1" t="s">
        <v>74</v>
      </c>
      <c r="O87" s="1" t="s">
        <v>74</v>
      </c>
      <c r="P87" s="1" t="s">
        <v>74</v>
      </c>
      <c r="Q87" s="1" t="s">
        <v>74</v>
      </c>
      <c r="R87" s="1" t="s">
        <v>74</v>
      </c>
      <c r="S87" s="1" t="s">
        <v>74</v>
      </c>
      <c r="T87" s="1" t="s">
        <v>74</v>
      </c>
      <c r="U87" s="1"/>
      <c r="V87" s="1"/>
      <c r="W87" s="1"/>
      <c r="X87" s="1"/>
      <c r="Y87" s="8"/>
      <c r="Z87" s="1"/>
      <c r="AA87" s="8"/>
      <c r="AB87" s="1"/>
      <c r="AC87" s="1"/>
      <c r="AD87" s="8"/>
      <c r="AE87" s="8"/>
      <c r="AF87" s="8"/>
      <c r="AG87" s="8"/>
      <c r="AH87" s="8"/>
      <c r="AI87" s="8"/>
      <c r="AJ87" s="8"/>
      <c r="AK87" s="8"/>
      <c r="AL87" s="1"/>
      <c r="AM87" s="1"/>
      <c r="AN87" s="8"/>
      <c r="AO87" s="1"/>
      <c r="AP87" s="1"/>
      <c r="AQ87" s="1"/>
      <c r="AR87" s="1"/>
      <c r="AS87" s="3"/>
      <c r="AT87" s="3"/>
      <c r="AU87" s="3"/>
      <c r="AV87" s="1"/>
      <c r="AW87" s="1"/>
      <c r="AX87" s="8"/>
      <c r="AY87" s="8">
        <v>16</v>
      </c>
      <c r="AZ87" s="8">
        <v>69064.56</v>
      </c>
      <c r="BA87" s="1" t="s">
        <v>75</v>
      </c>
      <c r="BB87" s="8">
        <v>32</v>
      </c>
      <c r="BC87" s="1" t="s">
        <v>446</v>
      </c>
      <c r="BD87" s="1" t="s">
        <v>88</v>
      </c>
      <c r="BE87" s="8">
        <v>300</v>
      </c>
      <c r="BF87" s="8"/>
      <c r="BG87" s="1"/>
      <c r="BH87" s="1" t="s">
        <v>450</v>
      </c>
      <c r="BI87" s="1" t="s">
        <v>152</v>
      </c>
      <c r="BJ87" s="8">
        <v>0</v>
      </c>
      <c r="BK87" s="8"/>
      <c r="BL87" s="1"/>
      <c r="BM87" s="1"/>
      <c r="BN87" s="8">
        <v>34</v>
      </c>
      <c r="BO87" s="8">
        <v>69064.56</v>
      </c>
      <c r="BP87" s="8">
        <v>69064.56</v>
      </c>
    </row>
    <row r="88" spans="1:68" x14ac:dyDescent="0.35">
      <c r="A88" s="1" t="s">
        <v>68</v>
      </c>
      <c r="B88" s="1" t="s">
        <v>69</v>
      </c>
      <c r="C88" s="1" t="s">
        <v>70</v>
      </c>
      <c r="D88" s="8">
        <v>1</v>
      </c>
      <c r="E88" s="8">
        <v>1</v>
      </c>
      <c r="F88" s="2">
        <v>43097.703599537039</v>
      </c>
      <c r="G88" s="3">
        <v>42736</v>
      </c>
      <c r="H88" s="3">
        <v>42766</v>
      </c>
      <c r="I88" s="1" t="s">
        <v>71</v>
      </c>
      <c r="J88" s="8">
        <v>1234</v>
      </c>
      <c r="K88" s="8">
        <v>1231235577</v>
      </c>
      <c r="L88" s="1" t="s">
        <v>72</v>
      </c>
      <c r="M88" s="1" t="s">
        <v>73</v>
      </c>
      <c r="N88" s="1" t="s">
        <v>74</v>
      </c>
      <c r="O88" s="1" t="s">
        <v>74</v>
      </c>
      <c r="P88" s="1" t="s">
        <v>74</v>
      </c>
      <c r="Q88" s="1" t="s">
        <v>74</v>
      </c>
      <c r="R88" s="1" t="s">
        <v>74</v>
      </c>
      <c r="S88" s="1" t="s">
        <v>74</v>
      </c>
      <c r="T88" s="1" t="s">
        <v>74</v>
      </c>
      <c r="U88" s="1"/>
      <c r="V88" s="1"/>
      <c r="W88" s="1"/>
      <c r="X88" s="1"/>
      <c r="Y88" s="8"/>
      <c r="Z88" s="1"/>
      <c r="AA88" s="8"/>
      <c r="AB88" s="1"/>
      <c r="AC88" s="1"/>
      <c r="AD88" s="8"/>
      <c r="AE88" s="8"/>
      <c r="AF88" s="8"/>
      <c r="AG88" s="8"/>
      <c r="AH88" s="8"/>
      <c r="AI88" s="8"/>
      <c r="AJ88" s="8"/>
      <c r="AK88" s="8"/>
      <c r="AL88" s="1"/>
      <c r="AM88" s="1"/>
      <c r="AN88" s="8"/>
      <c r="AO88" s="1"/>
      <c r="AP88" s="1"/>
      <c r="AQ88" s="1"/>
      <c r="AR88" s="1"/>
      <c r="AS88" s="3"/>
      <c r="AT88" s="3"/>
      <c r="AU88" s="3"/>
      <c r="AV88" s="1"/>
      <c r="AW88" s="1"/>
      <c r="AX88" s="8"/>
      <c r="AY88" s="8">
        <v>16</v>
      </c>
      <c r="AZ88" s="8">
        <v>69064.56</v>
      </c>
      <c r="BA88" s="1" t="s">
        <v>75</v>
      </c>
      <c r="BB88" s="8">
        <v>33</v>
      </c>
      <c r="BC88" s="1" t="s">
        <v>446</v>
      </c>
      <c r="BD88" s="1" t="s">
        <v>152</v>
      </c>
      <c r="BE88" s="8">
        <v>0</v>
      </c>
      <c r="BF88" s="8"/>
      <c r="BG88" s="1"/>
      <c r="BH88" s="1"/>
      <c r="BI88" s="1" t="s">
        <v>390</v>
      </c>
      <c r="BJ88" s="8">
        <v>369</v>
      </c>
      <c r="BK88" s="8"/>
      <c r="BL88" s="1"/>
      <c r="BM88" s="1" t="s">
        <v>450</v>
      </c>
      <c r="BN88" s="8">
        <v>34</v>
      </c>
      <c r="BO88" s="8">
        <v>69064.56</v>
      </c>
      <c r="BP88" s="8">
        <v>69064.56</v>
      </c>
    </row>
    <row r="89" spans="1:68" x14ac:dyDescent="0.35">
      <c r="A89" s="1" t="s">
        <v>68</v>
      </c>
      <c r="B89" s="1" t="s">
        <v>69</v>
      </c>
      <c r="C89" s="1" t="s">
        <v>70</v>
      </c>
      <c r="D89" s="8">
        <v>1</v>
      </c>
      <c r="E89" s="8">
        <v>1</v>
      </c>
      <c r="F89" s="2">
        <v>43097.703599537039</v>
      </c>
      <c r="G89" s="3">
        <v>42736</v>
      </c>
      <c r="H89" s="3">
        <v>42766</v>
      </c>
      <c r="I89" s="1" t="s">
        <v>71</v>
      </c>
      <c r="J89" s="8">
        <v>1234</v>
      </c>
      <c r="K89" s="8">
        <v>1231235577</v>
      </c>
      <c r="L89" s="1" t="s">
        <v>72</v>
      </c>
      <c r="M89" s="1" t="s">
        <v>73</v>
      </c>
      <c r="N89" s="1" t="s">
        <v>74</v>
      </c>
      <c r="O89" s="1" t="s">
        <v>74</v>
      </c>
      <c r="P89" s="1" t="s">
        <v>74</v>
      </c>
      <c r="Q89" s="1" t="s">
        <v>74</v>
      </c>
      <c r="R89" s="1" t="s">
        <v>74</v>
      </c>
      <c r="S89" s="1" t="s">
        <v>74</v>
      </c>
      <c r="T89" s="1" t="s">
        <v>74</v>
      </c>
      <c r="U89" s="1"/>
      <c r="V89" s="1"/>
      <c r="W89" s="1"/>
      <c r="X89" s="1"/>
      <c r="Y89" s="8"/>
      <c r="Z89" s="1"/>
      <c r="AA89" s="8"/>
      <c r="AB89" s="1"/>
      <c r="AC89" s="1"/>
      <c r="AD89" s="8"/>
      <c r="AE89" s="8"/>
      <c r="AF89" s="8"/>
      <c r="AG89" s="8"/>
      <c r="AH89" s="8"/>
      <c r="AI89" s="8"/>
      <c r="AJ89" s="8"/>
      <c r="AK89" s="8"/>
      <c r="AL89" s="1"/>
      <c r="AM89" s="1"/>
      <c r="AN89" s="8"/>
      <c r="AO89" s="1"/>
      <c r="AP89" s="1"/>
      <c r="AQ89" s="1"/>
      <c r="AR89" s="1"/>
      <c r="AS89" s="3"/>
      <c r="AT89" s="3"/>
      <c r="AU89" s="3"/>
      <c r="AV89" s="1"/>
      <c r="AW89" s="1"/>
      <c r="AX89" s="8"/>
      <c r="AY89" s="8">
        <v>16</v>
      </c>
      <c r="AZ89" s="8">
        <v>69064.56</v>
      </c>
      <c r="BA89" s="1" t="s">
        <v>75</v>
      </c>
      <c r="BB89" s="8">
        <v>34</v>
      </c>
      <c r="BC89" s="1" t="s">
        <v>446</v>
      </c>
      <c r="BD89" s="1" t="s">
        <v>87</v>
      </c>
      <c r="BE89" s="8">
        <v>69</v>
      </c>
      <c r="BF89" s="8"/>
      <c r="BG89" s="1"/>
      <c r="BH89" s="1" t="s">
        <v>450</v>
      </c>
      <c r="BI89" s="1" t="s">
        <v>152</v>
      </c>
      <c r="BJ89" s="8">
        <v>0</v>
      </c>
      <c r="BK89" s="8"/>
      <c r="BL89" s="1"/>
      <c r="BM89" s="1"/>
      <c r="BN89" s="8">
        <v>34</v>
      </c>
      <c r="BO89" s="8">
        <v>69064.56</v>
      </c>
      <c r="BP89" s="8">
        <v>69064.56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opLeftCell="D1" workbookViewId="0">
      <selection activeCell="C14" sqref="C14"/>
    </sheetView>
  </sheetViews>
  <sheetFormatPr defaultRowHeight="14.5" x14ac:dyDescent="0.35"/>
  <cols>
    <col min="1" max="1" width="12.54296875" bestFit="1" customWidth="1"/>
    <col min="2" max="2" width="14.81640625" customWidth="1"/>
    <col min="3" max="3" width="175.7265625" bestFit="1" customWidth="1"/>
    <col min="4" max="4" width="16.453125" bestFit="1" customWidth="1"/>
    <col min="5" max="5" width="66.36328125" bestFit="1" customWidth="1"/>
  </cols>
  <sheetData>
    <row r="1" spans="1:5" x14ac:dyDescent="0.35">
      <c r="A1" s="4" t="s">
        <v>6</v>
      </c>
      <c r="B1" s="5">
        <v>42736</v>
      </c>
    </row>
    <row r="2" spans="1:5" x14ac:dyDescent="0.35">
      <c r="A2" s="4" t="s">
        <v>7</v>
      </c>
      <c r="B2" s="5">
        <v>42766</v>
      </c>
    </row>
    <row r="4" spans="1:5" x14ac:dyDescent="0.35">
      <c r="A4" s="4" t="s">
        <v>26</v>
      </c>
      <c r="B4" s="4" t="s">
        <v>21</v>
      </c>
      <c r="C4" s="4" t="s">
        <v>22</v>
      </c>
      <c r="D4" s="4" t="s">
        <v>24</v>
      </c>
      <c r="E4" s="4" t="s">
        <v>25</v>
      </c>
    </row>
    <row r="5" spans="1:5" x14ac:dyDescent="0.35">
      <c r="A5" s="8">
        <v>10</v>
      </c>
      <c r="B5" s="8" t="s">
        <v>381</v>
      </c>
      <c r="C5" s="8" t="s">
        <v>399</v>
      </c>
      <c r="D5" s="8">
        <v>0</v>
      </c>
      <c r="E5" s="8" t="s">
        <v>421</v>
      </c>
    </row>
    <row r="6" spans="1:5" x14ac:dyDescent="0.35">
      <c r="B6" s="8" t="s">
        <v>382</v>
      </c>
      <c r="C6" s="8" t="s">
        <v>400</v>
      </c>
      <c r="D6" s="8">
        <v>0</v>
      </c>
      <c r="E6" s="8" t="s">
        <v>421</v>
      </c>
    </row>
    <row r="7" spans="1:5" x14ac:dyDescent="0.35">
      <c r="A7" s="8">
        <v>70</v>
      </c>
      <c r="B7" s="8" t="s">
        <v>383</v>
      </c>
      <c r="C7" s="8" t="s">
        <v>401</v>
      </c>
      <c r="D7" s="8">
        <v>0</v>
      </c>
      <c r="E7" s="8" t="s">
        <v>421</v>
      </c>
    </row>
    <row r="8" spans="1:5" x14ac:dyDescent="0.35">
      <c r="B8" s="8" t="s">
        <v>384</v>
      </c>
      <c r="C8" s="8" t="s">
        <v>402</v>
      </c>
      <c r="D8" s="8">
        <v>0</v>
      </c>
      <c r="E8" s="8" t="s">
        <v>421</v>
      </c>
    </row>
    <row r="9" spans="1:5" x14ac:dyDescent="0.35">
      <c r="A9" s="8">
        <v>100</v>
      </c>
      <c r="B9" s="8" t="s">
        <v>386</v>
      </c>
      <c r="C9" s="8" t="s">
        <v>403</v>
      </c>
      <c r="D9" s="8">
        <v>1</v>
      </c>
      <c r="E9" s="8" t="s">
        <v>115</v>
      </c>
    </row>
    <row r="10" spans="1:5" x14ac:dyDescent="0.35">
      <c r="A10" s="8">
        <v>130</v>
      </c>
      <c r="B10" s="8" t="s">
        <v>387</v>
      </c>
      <c r="C10" s="8" t="s">
        <v>404</v>
      </c>
      <c r="D10" s="8">
        <v>1</v>
      </c>
      <c r="E10" s="8" t="s">
        <v>115</v>
      </c>
    </row>
    <row r="11" spans="1:5" x14ac:dyDescent="0.35">
      <c r="A11" s="8">
        <v>133</v>
      </c>
      <c r="B11" s="8" t="s">
        <v>76</v>
      </c>
      <c r="C11" s="8" t="s">
        <v>405</v>
      </c>
      <c r="D11" s="8">
        <v>1</v>
      </c>
      <c r="E11" s="8" t="s">
        <v>115</v>
      </c>
    </row>
    <row r="12" spans="1:5" x14ac:dyDescent="0.35">
      <c r="A12" s="8">
        <v>134</v>
      </c>
      <c r="B12" s="8" t="s">
        <v>77</v>
      </c>
      <c r="C12" s="8" t="s">
        <v>406</v>
      </c>
      <c r="D12" s="8">
        <v>1</v>
      </c>
      <c r="E12" s="8" t="s">
        <v>115</v>
      </c>
    </row>
    <row r="13" spans="1:5" x14ac:dyDescent="0.35">
      <c r="A13" s="8">
        <v>201</v>
      </c>
      <c r="B13" s="8" t="s">
        <v>388</v>
      </c>
      <c r="C13" s="8" t="s">
        <v>407</v>
      </c>
      <c r="D13" s="8">
        <v>2</v>
      </c>
      <c r="E13" s="8" t="s">
        <v>116</v>
      </c>
    </row>
    <row r="14" spans="1:5" x14ac:dyDescent="0.35">
      <c r="B14" s="8" t="s">
        <v>389</v>
      </c>
      <c r="C14" s="8" t="s">
        <v>408</v>
      </c>
      <c r="D14" s="8">
        <v>2</v>
      </c>
      <c r="E14" s="8" t="s">
        <v>116</v>
      </c>
    </row>
    <row r="15" spans="1:5" x14ac:dyDescent="0.35">
      <c r="A15" s="8">
        <v>202</v>
      </c>
      <c r="B15" s="8" t="s">
        <v>390</v>
      </c>
      <c r="C15" s="8" t="s">
        <v>409</v>
      </c>
      <c r="D15" s="8">
        <v>2</v>
      </c>
      <c r="E15" s="8" t="s">
        <v>116</v>
      </c>
    </row>
    <row r="16" spans="1:5" x14ac:dyDescent="0.35">
      <c r="B16" s="8" t="s">
        <v>391</v>
      </c>
      <c r="C16" s="8" t="s">
        <v>410</v>
      </c>
      <c r="D16" s="8">
        <v>2</v>
      </c>
      <c r="E16" s="8" t="s">
        <v>116</v>
      </c>
    </row>
    <row r="17" spans="1:5" x14ac:dyDescent="0.35">
      <c r="A17" s="8">
        <v>203</v>
      </c>
      <c r="B17" s="8" t="s">
        <v>78</v>
      </c>
      <c r="C17" s="8" t="s">
        <v>411</v>
      </c>
      <c r="D17" s="8">
        <v>2</v>
      </c>
      <c r="E17" s="8" t="s">
        <v>116</v>
      </c>
    </row>
    <row r="18" spans="1:5" x14ac:dyDescent="0.35">
      <c r="B18" s="8" t="s">
        <v>79</v>
      </c>
      <c r="C18" s="8" t="s">
        <v>97</v>
      </c>
      <c r="D18" s="8">
        <v>2</v>
      </c>
      <c r="E18" s="8" t="s">
        <v>116</v>
      </c>
    </row>
    <row r="19" spans="1:5" x14ac:dyDescent="0.35">
      <c r="B19" s="8" t="s">
        <v>80</v>
      </c>
      <c r="C19" s="8" t="s">
        <v>98</v>
      </c>
      <c r="D19" s="8">
        <v>2</v>
      </c>
      <c r="E19" s="8" t="s">
        <v>116</v>
      </c>
    </row>
    <row r="20" spans="1:5" x14ac:dyDescent="0.35">
      <c r="B20" s="8" t="s">
        <v>81</v>
      </c>
      <c r="C20" s="8" t="s">
        <v>99</v>
      </c>
      <c r="D20" s="8">
        <v>2</v>
      </c>
      <c r="E20" s="8" t="s">
        <v>116</v>
      </c>
    </row>
    <row r="21" spans="1:5" x14ac:dyDescent="0.35">
      <c r="A21" s="8">
        <v>204</v>
      </c>
      <c r="B21" s="8" t="s">
        <v>82</v>
      </c>
      <c r="C21" s="8" t="s">
        <v>100</v>
      </c>
      <c r="D21" s="8">
        <v>2</v>
      </c>
      <c r="E21" s="8" t="s">
        <v>116</v>
      </c>
    </row>
    <row r="22" spans="1:5" x14ac:dyDescent="0.35">
      <c r="B22" s="8" t="s">
        <v>83</v>
      </c>
      <c r="C22" s="8" t="s">
        <v>101</v>
      </c>
      <c r="D22" s="8">
        <v>2</v>
      </c>
      <c r="E22" s="8" t="s">
        <v>116</v>
      </c>
    </row>
    <row r="23" spans="1:5" x14ac:dyDescent="0.35">
      <c r="B23" s="8" t="s">
        <v>84</v>
      </c>
      <c r="C23" s="8" t="s">
        <v>412</v>
      </c>
      <c r="D23" s="8">
        <v>2</v>
      </c>
      <c r="E23" s="8" t="s">
        <v>116</v>
      </c>
    </row>
    <row r="24" spans="1:5" x14ac:dyDescent="0.35">
      <c r="B24" s="8" t="s">
        <v>392</v>
      </c>
      <c r="C24" s="8" t="s">
        <v>413</v>
      </c>
      <c r="D24" s="8">
        <v>2</v>
      </c>
      <c r="E24" s="8" t="s">
        <v>116</v>
      </c>
    </row>
    <row r="25" spans="1:5" x14ac:dyDescent="0.35">
      <c r="A25" s="8">
        <v>220</v>
      </c>
      <c r="B25" s="8" t="s">
        <v>85</v>
      </c>
      <c r="C25" s="8" t="s">
        <v>102</v>
      </c>
      <c r="D25" s="8">
        <v>2</v>
      </c>
      <c r="E25" s="8" t="s">
        <v>116</v>
      </c>
    </row>
    <row r="26" spans="1:5" x14ac:dyDescent="0.35">
      <c r="A26" s="8">
        <v>221</v>
      </c>
      <c r="B26" s="8" t="s">
        <v>86</v>
      </c>
      <c r="C26" s="8" t="s">
        <v>103</v>
      </c>
      <c r="D26" s="8">
        <v>2</v>
      </c>
      <c r="E26" s="8" t="s">
        <v>116</v>
      </c>
    </row>
    <row r="27" spans="1:5" x14ac:dyDescent="0.35">
      <c r="B27" s="8" t="s">
        <v>87</v>
      </c>
      <c r="C27" s="8" t="s">
        <v>104</v>
      </c>
      <c r="D27" s="8">
        <v>2</v>
      </c>
      <c r="E27" s="8" t="s">
        <v>116</v>
      </c>
    </row>
    <row r="28" spans="1:5" x14ac:dyDescent="0.35">
      <c r="A28" s="8">
        <v>230</v>
      </c>
      <c r="B28" s="8" t="s">
        <v>393</v>
      </c>
      <c r="C28" s="8" t="s">
        <v>414</v>
      </c>
      <c r="D28" s="8">
        <v>2</v>
      </c>
      <c r="E28" s="8" t="s">
        <v>116</v>
      </c>
    </row>
    <row r="29" spans="1:5" x14ac:dyDescent="0.35">
      <c r="A29" s="8">
        <v>310</v>
      </c>
      <c r="B29" s="8" t="s">
        <v>394</v>
      </c>
      <c r="C29" s="8" t="s">
        <v>415</v>
      </c>
      <c r="D29" s="8">
        <v>3</v>
      </c>
      <c r="E29" s="8" t="s">
        <v>117</v>
      </c>
    </row>
    <row r="30" spans="1:5" x14ac:dyDescent="0.35">
      <c r="A30" s="8">
        <v>330</v>
      </c>
      <c r="B30" s="8" t="s">
        <v>88</v>
      </c>
      <c r="C30" s="8" t="s">
        <v>105</v>
      </c>
      <c r="D30" s="8">
        <v>3</v>
      </c>
      <c r="E30" s="8" t="s">
        <v>117</v>
      </c>
    </row>
    <row r="31" spans="1:5" x14ac:dyDescent="0.35">
      <c r="A31" s="8">
        <v>403</v>
      </c>
      <c r="B31" s="8" t="s">
        <v>89</v>
      </c>
      <c r="C31" s="8" t="s">
        <v>416</v>
      </c>
      <c r="D31" s="8">
        <v>4</v>
      </c>
      <c r="E31" s="8" t="s">
        <v>118</v>
      </c>
    </row>
    <row r="32" spans="1:5" x14ac:dyDescent="0.35">
      <c r="B32" s="8" t="s">
        <v>90</v>
      </c>
      <c r="C32" s="8" t="s">
        <v>417</v>
      </c>
      <c r="D32" s="8">
        <v>4</v>
      </c>
      <c r="E32" s="8" t="s">
        <v>118</v>
      </c>
    </row>
    <row r="33" spans="1:5" x14ac:dyDescent="0.35">
      <c r="A33" s="8">
        <v>404</v>
      </c>
      <c r="B33" s="8" t="s">
        <v>395</v>
      </c>
      <c r="C33" s="8" t="s">
        <v>106</v>
      </c>
      <c r="D33" s="8">
        <v>4</v>
      </c>
      <c r="E33" s="8" t="s">
        <v>118</v>
      </c>
    </row>
    <row r="34" spans="1:5" x14ac:dyDescent="0.35">
      <c r="A34" s="8">
        <v>490</v>
      </c>
      <c r="B34" s="8" t="s">
        <v>91</v>
      </c>
      <c r="C34" s="8" t="s">
        <v>107</v>
      </c>
      <c r="D34" s="8">
        <v>4</v>
      </c>
      <c r="E34" s="8" t="s">
        <v>118</v>
      </c>
    </row>
    <row r="35" spans="1:5" x14ac:dyDescent="0.35">
      <c r="A35" s="8">
        <v>550</v>
      </c>
      <c r="B35" s="8" t="s">
        <v>92</v>
      </c>
      <c r="C35" s="8" t="s">
        <v>108</v>
      </c>
      <c r="D35" s="8">
        <v>5</v>
      </c>
      <c r="E35" s="8" t="s">
        <v>119</v>
      </c>
    </row>
    <row r="36" spans="1:5" x14ac:dyDescent="0.35">
      <c r="A36" s="8">
        <v>702</v>
      </c>
      <c r="B36" s="8" t="s">
        <v>93</v>
      </c>
      <c r="C36" s="8" t="s">
        <v>109</v>
      </c>
      <c r="D36" s="8">
        <v>7</v>
      </c>
      <c r="E36" s="8" t="s">
        <v>120</v>
      </c>
    </row>
    <row r="37" spans="1:5" x14ac:dyDescent="0.35">
      <c r="A37" s="8">
        <v>731</v>
      </c>
      <c r="B37" s="8" t="s">
        <v>94</v>
      </c>
      <c r="C37" s="8" t="s">
        <v>110</v>
      </c>
      <c r="D37" s="8">
        <v>7</v>
      </c>
      <c r="E37" s="8" t="s">
        <v>120</v>
      </c>
    </row>
    <row r="38" spans="1:5" x14ac:dyDescent="0.35">
      <c r="A38" s="8">
        <v>732</v>
      </c>
      <c r="B38" s="8" t="s">
        <v>95</v>
      </c>
      <c r="C38" s="8" t="s">
        <v>111</v>
      </c>
      <c r="D38" s="8">
        <v>7</v>
      </c>
      <c r="E38" s="8" t="s">
        <v>120</v>
      </c>
    </row>
    <row r="39" spans="1:5" x14ac:dyDescent="0.35">
      <c r="A39" s="8">
        <v>755</v>
      </c>
      <c r="B39" s="8" t="s">
        <v>96</v>
      </c>
      <c r="C39" s="8" t="s">
        <v>112</v>
      </c>
      <c r="D39" s="8">
        <v>7</v>
      </c>
      <c r="E39" s="8" t="s">
        <v>120</v>
      </c>
    </row>
    <row r="40" spans="1:5" x14ac:dyDescent="0.35">
      <c r="A40" s="8">
        <v>801</v>
      </c>
      <c r="B40" s="8" t="s">
        <v>396</v>
      </c>
      <c r="C40" s="8" t="s">
        <v>418</v>
      </c>
      <c r="D40" s="8">
        <v>8</v>
      </c>
      <c r="E40" s="8" t="s">
        <v>422</v>
      </c>
    </row>
    <row r="41" spans="1:5" x14ac:dyDescent="0.35">
      <c r="A41" s="8">
        <v>821</v>
      </c>
      <c r="B41" s="8" t="s">
        <v>397</v>
      </c>
      <c r="C41" s="8" t="s">
        <v>419</v>
      </c>
      <c r="D41" s="8">
        <v>8</v>
      </c>
      <c r="E41" s="8" t="s">
        <v>422</v>
      </c>
    </row>
    <row r="42" spans="1:5" x14ac:dyDescent="0.35">
      <c r="A42" s="8">
        <v>860</v>
      </c>
      <c r="B42" s="8" t="s">
        <v>398</v>
      </c>
      <c r="C42" s="8" t="s">
        <v>420</v>
      </c>
      <c r="D42" s="8">
        <v>8</v>
      </c>
      <c r="E42" s="8" t="s">
        <v>422</v>
      </c>
    </row>
    <row r="43" spans="1:5" x14ac:dyDescent="0.35">
      <c r="A43" s="8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L5" sqref="L5"/>
    </sheetView>
  </sheetViews>
  <sheetFormatPr defaultRowHeight="14.5" x14ac:dyDescent="0.35"/>
  <cols>
    <col min="1" max="1" width="13.453125" bestFit="1" customWidth="1"/>
    <col min="2" max="2" width="14.6328125" customWidth="1"/>
    <col min="3" max="3" width="16.36328125" customWidth="1"/>
    <col min="4" max="4" width="18.453125" bestFit="1" customWidth="1"/>
    <col min="5" max="5" width="15.26953125" bestFit="1" customWidth="1"/>
    <col min="6" max="6" width="24.1796875" bestFit="1" customWidth="1"/>
    <col min="7" max="7" width="20.90625" bestFit="1" customWidth="1"/>
    <col min="8" max="8" width="17.08984375" bestFit="1" customWidth="1"/>
    <col min="9" max="9" width="13.81640625" bestFit="1" customWidth="1"/>
    <col min="10" max="10" width="26.6328125" bestFit="1" customWidth="1"/>
    <col min="13" max="13" width="11.08984375" bestFit="1" customWidth="1"/>
  </cols>
  <sheetData>
    <row r="1" spans="1:13" x14ac:dyDescent="0.35">
      <c r="A1" s="4" t="s">
        <v>6</v>
      </c>
      <c r="B1" s="5">
        <v>42736</v>
      </c>
    </row>
    <row r="2" spans="1:13" x14ac:dyDescent="0.35">
      <c r="A2" s="4" t="s">
        <v>7</v>
      </c>
      <c r="B2" s="5">
        <v>42766</v>
      </c>
    </row>
    <row r="4" spans="1:13" x14ac:dyDescent="0.35">
      <c r="A4" s="4" t="s">
        <v>21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t="s">
        <v>379</v>
      </c>
      <c r="L4" s="45" t="s">
        <v>260</v>
      </c>
    </row>
    <row r="5" spans="1:13" x14ac:dyDescent="0.35">
      <c r="A5" s="8" t="s">
        <v>381</v>
      </c>
      <c r="B5" s="8">
        <v>85690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85690</v>
      </c>
      <c r="I5" s="8">
        <v>0</v>
      </c>
      <c r="J5" s="76">
        <v>69064.56</v>
      </c>
      <c r="L5" s="8">
        <f>SUM(D:D)</f>
        <v>69064.56</v>
      </c>
    </row>
    <row r="6" spans="1:13" x14ac:dyDescent="0.35">
      <c r="A6" s="8" t="s">
        <v>382</v>
      </c>
      <c r="B6" s="8">
        <v>7900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7900</v>
      </c>
      <c r="I6" s="8">
        <v>0</v>
      </c>
      <c r="J6" s="76">
        <v>69064.56</v>
      </c>
      <c r="L6">
        <f>GETPIVOTDATA("ns1:SumaKwotOperacji",$A$4,"ns1:KodKonta","010-4","ns1:BilansOtwarciaWinien",85690,"ns1:BilansOtwarciaMa",0,"ns1:ObrotyWinien",0,"ns1:ObrotyMa",0,"ns1:ObrotyWinienNarast",0,"ns1:ObrotyMaNarast",0,"ns1:SaldoWinien",85690,"ns1:SaldoMa",0)-L5</f>
        <v>0</v>
      </c>
      <c r="M6" s="41" t="str">
        <f>IF(L6=0,"OK","BŁĄD")</f>
        <v>OK</v>
      </c>
    </row>
    <row r="7" spans="1:13" x14ac:dyDescent="0.35">
      <c r="A7" s="8" t="s">
        <v>383</v>
      </c>
      <c r="B7" s="8">
        <v>0</v>
      </c>
      <c r="C7" s="8">
        <v>28182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28182</v>
      </c>
      <c r="J7" s="76">
        <v>69064.56</v>
      </c>
    </row>
    <row r="8" spans="1:13" x14ac:dyDescent="0.35">
      <c r="A8" s="8" t="s">
        <v>384</v>
      </c>
      <c r="B8" s="8">
        <v>0</v>
      </c>
      <c r="C8" s="8">
        <v>1725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1725</v>
      </c>
      <c r="J8" s="76">
        <v>69064.56</v>
      </c>
      <c r="L8" s="90" t="s">
        <v>458</v>
      </c>
      <c r="M8" s="91">
        <f>SUM(B5:B1000)</f>
        <v>237402.5</v>
      </c>
    </row>
    <row r="9" spans="1:13" x14ac:dyDescent="0.35">
      <c r="A9" s="8" t="s">
        <v>386</v>
      </c>
      <c r="B9" s="8">
        <v>1290.33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1290.33</v>
      </c>
      <c r="I9" s="8">
        <v>0</v>
      </c>
      <c r="J9" s="76">
        <v>69064.56</v>
      </c>
      <c r="L9" s="90" t="s">
        <v>459</v>
      </c>
      <c r="M9" s="91">
        <f>SUM(C5:C1000)</f>
        <v>237402.5</v>
      </c>
    </row>
    <row r="10" spans="1:13" x14ac:dyDescent="0.35">
      <c r="A10" s="8" t="s">
        <v>387</v>
      </c>
      <c r="B10" s="8">
        <v>98235.67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98235.67</v>
      </c>
      <c r="I10" s="8">
        <v>0</v>
      </c>
      <c r="J10" s="76">
        <v>69064.56</v>
      </c>
      <c r="L10" s="90" t="s">
        <v>460</v>
      </c>
      <c r="M10" s="91">
        <f>SUM(D5:D1000)</f>
        <v>69064.56</v>
      </c>
    </row>
    <row r="11" spans="1:13" x14ac:dyDescent="0.35">
      <c r="A11" s="8" t="s">
        <v>76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76">
        <v>69064.56</v>
      </c>
      <c r="L11" s="90" t="s">
        <v>461</v>
      </c>
      <c r="M11" s="91">
        <f>SUM(E5:E1000)</f>
        <v>69064.56</v>
      </c>
    </row>
    <row r="12" spans="1:13" x14ac:dyDescent="0.35">
      <c r="A12" s="8" t="s">
        <v>77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76">
        <v>69064.56</v>
      </c>
      <c r="L12" s="90" t="s">
        <v>462</v>
      </c>
      <c r="M12" s="91">
        <f>SUM(F5:F1000)</f>
        <v>69064.56</v>
      </c>
    </row>
    <row r="13" spans="1:13" x14ac:dyDescent="0.35">
      <c r="A13" s="8" t="s">
        <v>388</v>
      </c>
      <c r="B13" s="8">
        <v>0</v>
      </c>
      <c r="C13" s="8">
        <v>0</v>
      </c>
      <c r="D13" s="8">
        <v>8610</v>
      </c>
      <c r="E13" s="8">
        <v>0</v>
      </c>
      <c r="F13" s="8">
        <v>8610</v>
      </c>
      <c r="G13" s="8">
        <v>0</v>
      </c>
      <c r="H13" s="8">
        <v>8610</v>
      </c>
      <c r="I13" s="8">
        <v>0</v>
      </c>
      <c r="J13" s="76">
        <v>69064.56</v>
      </c>
      <c r="L13" s="90" t="s">
        <v>463</v>
      </c>
      <c r="M13" s="91">
        <f>SUM(G5:G1000)</f>
        <v>69064.56</v>
      </c>
    </row>
    <row r="14" spans="1:13" x14ac:dyDescent="0.35">
      <c r="A14" s="8" t="s">
        <v>389</v>
      </c>
      <c r="B14" s="8">
        <v>1290.5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1290.5</v>
      </c>
      <c r="I14" s="8">
        <v>0</v>
      </c>
      <c r="J14" s="76">
        <v>69064.56</v>
      </c>
      <c r="L14" s="90" t="s">
        <v>464</v>
      </c>
      <c r="M14" s="91">
        <f>SUM(H5:H1000)</f>
        <v>306467.06000000006</v>
      </c>
    </row>
    <row r="15" spans="1:13" x14ac:dyDescent="0.35">
      <c r="A15" s="8" t="s">
        <v>390</v>
      </c>
      <c r="B15" s="8">
        <v>0</v>
      </c>
      <c r="C15" s="8">
        <v>0</v>
      </c>
      <c r="D15" s="8">
        <v>0</v>
      </c>
      <c r="E15" s="8">
        <v>369</v>
      </c>
      <c r="F15" s="8">
        <v>0</v>
      </c>
      <c r="G15" s="8">
        <v>369</v>
      </c>
      <c r="H15" s="8">
        <v>0</v>
      </c>
      <c r="I15" s="8">
        <v>369</v>
      </c>
      <c r="J15" s="76">
        <v>69064.56</v>
      </c>
      <c r="L15" s="90" t="s">
        <v>465</v>
      </c>
      <c r="M15" s="91">
        <f>SUM(I5:I1000)</f>
        <v>306467.06</v>
      </c>
    </row>
    <row r="16" spans="1:13" x14ac:dyDescent="0.35">
      <c r="A16" s="8" t="s">
        <v>391</v>
      </c>
      <c r="B16" s="8">
        <v>0</v>
      </c>
      <c r="C16" s="8">
        <v>1550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1550</v>
      </c>
      <c r="J16" s="76">
        <v>69064.56</v>
      </c>
    </row>
    <row r="17" spans="1:10" x14ac:dyDescent="0.35">
      <c r="A17" s="8" t="s">
        <v>78</v>
      </c>
      <c r="B17" s="8">
        <v>0</v>
      </c>
      <c r="C17" s="8">
        <v>0</v>
      </c>
      <c r="D17" s="8">
        <v>10891.8</v>
      </c>
      <c r="E17" s="8">
        <v>0</v>
      </c>
      <c r="F17" s="8">
        <v>10891.8</v>
      </c>
      <c r="G17" s="8">
        <v>0</v>
      </c>
      <c r="H17" s="8">
        <v>10891.8</v>
      </c>
      <c r="I17" s="8">
        <v>0</v>
      </c>
      <c r="J17" s="76">
        <v>69064.56</v>
      </c>
    </row>
    <row r="18" spans="1:10" x14ac:dyDescent="0.35">
      <c r="A18" s="8" t="s">
        <v>79</v>
      </c>
      <c r="B18" s="8">
        <v>0</v>
      </c>
      <c r="C18" s="8">
        <v>0</v>
      </c>
      <c r="D18" s="8">
        <v>6082.5</v>
      </c>
      <c r="E18" s="8">
        <v>0</v>
      </c>
      <c r="F18" s="8">
        <v>6082.5</v>
      </c>
      <c r="G18" s="8">
        <v>0</v>
      </c>
      <c r="H18" s="8">
        <v>6082.5</v>
      </c>
      <c r="I18" s="8">
        <v>0</v>
      </c>
      <c r="J18" s="76">
        <v>69064.56</v>
      </c>
    </row>
    <row r="19" spans="1:10" x14ac:dyDescent="0.35">
      <c r="A19" s="8" t="s">
        <v>80</v>
      </c>
      <c r="B19" s="8">
        <v>0</v>
      </c>
      <c r="C19" s="8">
        <v>0</v>
      </c>
      <c r="D19" s="8">
        <v>14378.6</v>
      </c>
      <c r="E19" s="8">
        <v>0</v>
      </c>
      <c r="F19" s="8">
        <v>14378.6</v>
      </c>
      <c r="G19" s="8">
        <v>0</v>
      </c>
      <c r="H19" s="8">
        <v>14378.6</v>
      </c>
      <c r="I19" s="8">
        <v>0</v>
      </c>
      <c r="J19" s="76">
        <v>69064.56</v>
      </c>
    </row>
    <row r="20" spans="1:10" x14ac:dyDescent="0.35">
      <c r="A20" s="8" t="s">
        <v>81</v>
      </c>
      <c r="B20" s="8">
        <v>0</v>
      </c>
      <c r="C20" s="8">
        <v>0</v>
      </c>
      <c r="D20" s="8">
        <v>4627.7</v>
      </c>
      <c r="E20" s="8">
        <v>0</v>
      </c>
      <c r="F20" s="8">
        <v>4627.7</v>
      </c>
      <c r="G20" s="8">
        <v>0</v>
      </c>
      <c r="H20" s="8">
        <v>4627.7</v>
      </c>
      <c r="I20" s="8">
        <v>0</v>
      </c>
      <c r="J20" s="76">
        <v>69064.56</v>
      </c>
    </row>
    <row r="21" spans="1:10" x14ac:dyDescent="0.35">
      <c r="A21" s="8" t="s">
        <v>392</v>
      </c>
      <c r="B21" s="8">
        <v>0</v>
      </c>
      <c r="C21" s="8">
        <v>0</v>
      </c>
      <c r="D21" s="8">
        <v>0</v>
      </c>
      <c r="E21" s="8">
        <v>4144.42</v>
      </c>
      <c r="F21" s="8">
        <v>0</v>
      </c>
      <c r="G21" s="8">
        <v>4144.42</v>
      </c>
      <c r="H21" s="8">
        <v>0</v>
      </c>
      <c r="I21" s="8">
        <v>4144.42</v>
      </c>
      <c r="J21" s="76">
        <v>69064.56</v>
      </c>
    </row>
    <row r="22" spans="1:10" x14ac:dyDescent="0.35">
      <c r="A22" s="8" t="s">
        <v>82</v>
      </c>
      <c r="B22" s="8">
        <v>0</v>
      </c>
      <c r="C22" s="8">
        <v>0</v>
      </c>
      <c r="D22" s="8">
        <v>0</v>
      </c>
      <c r="E22" s="8">
        <v>3510.9</v>
      </c>
      <c r="F22" s="8">
        <v>0</v>
      </c>
      <c r="G22" s="8">
        <v>3510.9</v>
      </c>
      <c r="H22" s="8">
        <v>0</v>
      </c>
      <c r="I22" s="8">
        <v>3510.9</v>
      </c>
      <c r="J22" s="76">
        <v>69064.56</v>
      </c>
    </row>
    <row r="23" spans="1:10" x14ac:dyDescent="0.35">
      <c r="A23" s="8" t="s">
        <v>83</v>
      </c>
      <c r="B23" s="8">
        <v>0</v>
      </c>
      <c r="C23" s="8">
        <v>0</v>
      </c>
      <c r="D23" s="8">
        <v>0</v>
      </c>
      <c r="E23" s="8">
        <v>2919</v>
      </c>
      <c r="F23" s="8">
        <v>0</v>
      </c>
      <c r="G23" s="8">
        <v>2919</v>
      </c>
      <c r="H23" s="8">
        <v>0</v>
      </c>
      <c r="I23" s="8">
        <v>2919</v>
      </c>
      <c r="J23" s="76">
        <v>69064.56</v>
      </c>
    </row>
    <row r="24" spans="1:10" x14ac:dyDescent="0.35">
      <c r="A24" s="8" t="s">
        <v>84</v>
      </c>
      <c r="B24" s="8">
        <v>0</v>
      </c>
      <c r="C24" s="8">
        <v>0</v>
      </c>
      <c r="D24" s="8">
        <v>0</v>
      </c>
      <c r="E24" s="8">
        <v>4369.8100000000004</v>
      </c>
      <c r="F24" s="8">
        <v>0</v>
      </c>
      <c r="G24" s="8">
        <v>4369.8100000000004</v>
      </c>
      <c r="H24" s="8">
        <v>0</v>
      </c>
      <c r="I24" s="8">
        <v>4369.8100000000004</v>
      </c>
      <c r="J24" s="76">
        <v>69064.56</v>
      </c>
    </row>
    <row r="25" spans="1:10" x14ac:dyDescent="0.35">
      <c r="A25" s="8" t="s">
        <v>85</v>
      </c>
      <c r="B25" s="8">
        <v>0</v>
      </c>
      <c r="C25" s="8">
        <v>0</v>
      </c>
      <c r="D25" s="8">
        <v>0</v>
      </c>
      <c r="E25" s="8">
        <v>942.81</v>
      </c>
      <c r="F25" s="8">
        <v>0</v>
      </c>
      <c r="G25" s="8">
        <v>942.81</v>
      </c>
      <c r="H25" s="8">
        <v>0</v>
      </c>
      <c r="I25" s="8">
        <v>942.81</v>
      </c>
      <c r="J25" s="76">
        <v>69064.56</v>
      </c>
    </row>
    <row r="26" spans="1:10" x14ac:dyDescent="0.35">
      <c r="A26" s="8" t="s">
        <v>86</v>
      </c>
      <c r="B26" s="8">
        <v>0</v>
      </c>
      <c r="C26" s="8">
        <v>0</v>
      </c>
      <c r="D26" s="8">
        <v>0</v>
      </c>
      <c r="E26" s="8">
        <v>1610</v>
      </c>
      <c r="F26" s="8">
        <v>0</v>
      </c>
      <c r="G26" s="8">
        <v>1610</v>
      </c>
      <c r="H26" s="8">
        <v>0</v>
      </c>
      <c r="I26" s="8">
        <v>1610</v>
      </c>
      <c r="J26" s="76">
        <v>69064.56</v>
      </c>
    </row>
    <row r="27" spans="1:10" x14ac:dyDescent="0.35">
      <c r="A27" s="8" t="s">
        <v>87</v>
      </c>
      <c r="B27" s="8">
        <v>0</v>
      </c>
      <c r="C27" s="8">
        <v>0</v>
      </c>
      <c r="D27" s="8">
        <v>901.81</v>
      </c>
      <c r="E27" s="8">
        <v>0</v>
      </c>
      <c r="F27" s="8">
        <v>901.81</v>
      </c>
      <c r="G27" s="8">
        <v>0</v>
      </c>
      <c r="H27" s="8">
        <v>901.81</v>
      </c>
      <c r="I27" s="8">
        <v>0</v>
      </c>
      <c r="J27" s="76">
        <v>69064.56</v>
      </c>
    </row>
    <row r="28" spans="1:10" x14ac:dyDescent="0.35">
      <c r="A28" s="8" t="s">
        <v>393</v>
      </c>
      <c r="B28" s="8">
        <v>0</v>
      </c>
      <c r="C28" s="8">
        <v>19924.919999999998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19924.919999999998</v>
      </c>
      <c r="J28" s="76">
        <v>69064.56</v>
      </c>
    </row>
    <row r="29" spans="1:10" x14ac:dyDescent="0.35">
      <c r="A29" s="8" t="s">
        <v>394</v>
      </c>
      <c r="B29" s="8">
        <v>13908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13908</v>
      </c>
      <c r="I29" s="8">
        <v>0</v>
      </c>
      <c r="J29" s="76">
        <v>69064.56</v>
      </c>
    </row>
    <row r="30" spans="1:10" x14ac:dyDescent="0.35">
      <c r="A30" s="8" t="s">
        <v>88</v>
      </c>
      <c r="B30" s="8">
        <v>29088</v>
      </c>
      <c r="C30" s="8">
        <v>0</v>
      </c>
      <c r="D30" s="8">
        <v>7136.11</v>
      </c>
      <c r="E30" s="8">
        <v>0</v>
      </c>
      <c r="F30" s="8">
        <v>7136.11</v>
      </c>
      <c r="G30" s="8">
        <v>0</v>
      </c>
      <c r="H30" s="8">
        <v>36224.11</v>
      </c>
      <c r="I30" s="8">
        <v>0</v>
      </c>
      <c r="J30" s="76">
        <v>69064.56</v>
      </c>
    </row>
    <row r="31" spans="1:10" x14ac:dyDescent="0.35">
      <c r="A31" s="8" t="s">
        <v>89</v>
      </c>
      <c r="B31" s="8">
        <v>0</v>
      </c>
      <c r="C31" s="8">
        <v>0</v>
      </c>
      <c r="D31" s="8">
        <v>819.21</v>
      </c>
      <c r="E31" s="8">
        <v>0</v>
      </c>
      <c r="F31" s="8">
        <v>819.21</v>
      </c>
      <c r="G31" s="8">
        <v>0</v>
      </c>
      <c r="H31" s="8">
        <v>819.21</v>
      </c>
      <c r="I31" s="8">
        <v>0</v>
      </c>
      <c r="J31" s="76">
        <v>69064.56</v>
      </c>
    </row>
    <row r="32" spans="1:10" x14ac:dyDescent="0.35">
      <c r="A32" s="8" t="s">
        <v>90</v>
      </c>
      <c r="B32" s="8">
        <v>0</v>
      </c>
      <c r="C32" s="8">
        <v>0</v>
      </c>
      <c r="D32" s="8">
        <v>7288.81</v>
      </c>
      <c r="E32" s="8">
        <v>0</v>
      </c>
      <c r="F32" s="8">
        <v>7288.81</v>
      </c>
      <c r="G32" s="8">
        <v>0</v>
      </c>
      <c r="H32" s="8">
        <v>7288.81</v>
      </c>
      <c r="I32" s="8">
        <v>0</v>
      </c>
      <c r="J32" s="76">
        <v>69064.56</v>
      </c>
    </row>
    <row r="33" spans="1:10" x14ac:dyDescent="0.35">
      <c r="A33" s="8" t="s">
        <v>395</v>
      </c>
      <c r="B33" s="8">
        <v>0</v>
      </c>
      <c r="C33" s="8">
        <v>0</v>
      </c>
      <c r="D33" s="8">
        <v>110</v>
      </c>
      <c r="E33" s="8">
        <v>0</v>
      </c>
      <c r="F33" s="8">
        <v>110</v>
      </c>
      <c r="G33" s="8">
        <v>0</v>
      </c>
      <c r="H33" s="8">
        <v>110</v>
      </c>
      <c r="I33" s="8">
        <v>0</v>
      </c>
      <c r="J33" s="76">
        <v>69064.56</v>
      </c>
    </row>
    <row r="34" spans="1:10" x14ac:dyDescent="0.35">
      <c r="A34" s="8" t="s">
        <v>91</v>
      </c>
      <c r="B34" s="8">
        <v>0</v>
      </c>
      <c r="C34" s="8">
        <v>0</v>
      </c>
      <c r="D34" s="8">
        <v>0</v>
      </c>
      <c r="E34" s="8">
        <v>8218.02</v>
      </c>
      <c r="F34" s="8">
        <v>0</v>
      </c>
      <c r="G34" s="8">
        <v>8218.02</v>
      </c>
      <c r="H34" s="8">
        <v>0</v>
      </c>
      <c r="I34" s="8">
        <v>8218.02</v>
      </c>
      <c r="J34" s="76">
        <v>69064.56</v>
      </c>
    </row>
    <row r="35" spans="1:10" x14ac:dyDescent="0.35">
      <c r="A35" s="8" t="s">
        <v>92</v>
      </c>
      <c r="B35" s="8">
        <v>0</v>
      </c>
      <c r="C35" s="8">
        <v>0</v>
      </c>
      <c r="D35" s="8">
        <v>8218.02</v>
      </c>
      <c r="E35" s="8">
        <v>0</v>
      </c>
      <c r="F35" s="8">
        <v>8218.02</v>
      </c>
      <c r="G35" s="8">
        <v>0</v>
      </c>
      <c r="H35" s="8">
        <v>8218.02</v>
      </c>
      <c r="I35" s="8">
        <v>0</v>
      </c>
      <c r="J35" s="76">
        <v>69064.56</v>
      </c>
    </row>
    <row r="36" spans="1:10" x14ac:dyDescent="0.35">
      <c r="A36" s="8" t="s">
        <v>93</v>
      </c>
      <c r="B36" s="8">
        <v>0</v>
      </c>
      <c r="C36" s="8">
        <v>0</v>
      </c>
      <c r="D36" s="8">
        <v>0</v>
      </c>
      <c r="E36" s="8">
        <v>27461.1</v>
      </c>
      <c r="F36" s="8">
        <v>0</v>
      </c>
      <c r="G36" s="8">
        <v>27461.1</v>
      </c>
      <c r="H36" s="8">
        <v>0</v>
      </c>
      <c r="I36" s="8">
        <v>27461.1</v>
      </c>
      <c r="J36" s="76">
        <v>69064.56</v>
      </c>
    </row>
    <row r="37" spans="1:10" x14ac:dyDescent="0.35">
      <c r="A37" s="8" t="s">
        <v>94</v>
      </c>
      <c r="B37" s="8">
        <v>0</v>
      </c>
      <c r="C37" s="8">
        <v>0</v>
      </c>
      <c r="D37" s="8">
        <v>0</v>
      </c>
      <c r="E37" s="8">
        <v>4627.7</v>
      </c>
      <c r="F37" s="8">
        <v>0</v>
      </c>
      <c r="G37" s="8">
        <v>4627.7</v>
      </c>
      <c r="H37" s="8">
        <v>0</v>
      </c>
      <c r="I37" s="8">
        <v>4627.7</v>
      </c>
      <c r="J37" s="76">
        <v>69064.56</v>
      </c>
    </row>
    <row r="38" spans="1:10" x14ac:dyDescent="0.35">
      <c r="A38" s="8" t="s">
        <v>95</v>
      </c>
      <c r="B38" s="8">
        <v>0</v>
      </c>
      <c r="C38" s="8">
        <v>0</v>
      </c>
      <c r="D38" s="8">
        <v>0</v>
      </c>
      <c r="E38" s="8">
        <v>10891.8</v>
      </c>
      <c r="F38" s="8">
        <v>0</v>
      </c>
      <c r="G38" s="8">
        <v>10891.8</v>
      </c>
      <c r="H38" s="8">
        <v>0</v>
      </c>
      <c r="I38" s="8">
        <v>10891.8</v>
      </c>
      <c r="J38" s="76">
        <v>69064.56</v>
      </c>
    </row>
    <row r="39" spans="1:10" x14ac:dyDescent="0.35">
      <c r="A39" s="8" t="s">
        <v>96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76">
        <v>69064.56</v>
      </c>
    </row>
    <row r="40" spans="1:10" x14ac:dyDescent="0.35">
      <c r="A40" s="8" t="s">
        <v>396</v>
      </c>
      <c r="B40" s="8">
        <v>0</v>
      </c>
      <c r="C40" s="8">
        <v>50000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50000</v>
      </c>
      <c r="J40" s="76">
        <v>69064.56</v>
      </c>
    </row>
    <row r="41" spans="1:10" x14ac:dyDescent="0.35">
      <c r="A41" s="8" t="s">
        <v>397</v>
      </c>
      <c r="B41" s="8">
        <v>0</v>
      </c>
      <c r="C41" s="8">
        <v>107349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107349</v>
      </c>
      <c r="J41" s="76">
        <v>69064.56</v>
      </c>
    </row>
    <row r="42" spans="1:10" x14ac:dyDescent="0.35">
      <c r="A42" s="8" t="s">
        <v>398</v>
      </c>
      <c r="B42" s="8">
        <v>0</v>
      </c>
      <c r="C42" s="8">
        <v>28671.58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28671.58</v>
      </c>
      <c r="J42" s="76">
        <v>69064.56</v>
      </c>
    </row>
    <row r="43" spans="1:10" x14ac:dyDescent="0.35">
      <c r="A43" s="8" t="s">
        <v>155</v>
      </c>
      <c r="J43" s="76">
        <v>2624453.2800000017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10"/>
  <sheetViews>
    <sheetView showGridLines="0" workbookViewId="0">
      <selection activeCell="I10" sqref="I10"/>
    </sheetView>
  </sheetViews>
  <sheetFormatPr defaultRowHeight="14.5" x14ac:dyDescent="0.35"/>
  <cols>
    <col min="1" max="1" width="9.7265625" customWidth="1"/>
    <col min="2" max="2" width="50.81640625" customWidth="1"/>
    <col min="3" max="3" width="20.453125" customWidth="1"/>
    <col min="4" max="4" width="20.54296875" bestFit="1" customWidth="1"/>
    <col min="7" max="8" width="8.7265625" style="8"/>
    <col min="9" max="9" width="10.1796875" bestFit="1" customWidth="1"/>
    <col min="11" max="11" width="9.1796875" bestFit="1" customWidth="1"/>
    <col min="12" max="12" width="1.08984375" customWidth="1"/>
  </cols>
  <sheetData>
    <row r="1" spans="1:25" x14ac:dyDescent="0.35">
      <c r="A1" s="79" t="str">
        <f>JPK_KR!L2</f>
        <v>Pierwsza Sp. z o.o.</v>
      </c>
      <c r="B1" s="8"/>
      <c r="C1" s="8"/>
      <c r="D1" s="8"/>
      <c r="X1" s="8" t="str">
        <f>IF(JPK_KR!X1="wynikowe",JPK_KR!V1,"")</f>
        <v/>
      </c>
    </row>
    <row r="2" spans="1:25" ht="15.5" x14ac:dyDescent="0.35">
      <c r="A2" s="9" t="s">
        <v>159</v>
      </c>
      <c r="B2" s="10"/>
      <c r="C2" s="11">
        <f>Table1[[#This Row],[ns2:NIP]]</f>
        <v>1231235577</v>
      </c>
      <c r="D2" s="10"/>
      <c r="X2" s="8" t="str">
        <f>IF(JPK_KR!X2="wynikowe",JPK_KR!V2,"")</f>
        <v/>
      </c>
      <c r="Y2" s="8"/>
    </row>
    <row r="3" spans="1:25" ht="15.5" x14ac:dyDescent="0.35">
      <c r="A3" s="12" t="s">
        <v>160</v>
      </c>
      <c r="B3" s="10"/>
      <c r="C3" s="11" t="s">
        <v>161</v>
      </c>
      <c r="D3" s="10"/>
      <c r="X3" s="8" t="str">
        <f>IF(JPK_KR!X3="wynikowe",JPK_KR!V3,"")</f>
        <v/>
      </c>
      <c r="Y3" s="8"/>
    </row>
    <row r="4" spans="1:25" ht="15.5" x14ac:dyDescent="0.35">
      <c r="A4" s="10"/>
      <c r="B4" s="13" t="s">
        <v>162</v>
      </c>
      <c r="C4" s="10"/>
      <c r="D4" s="10"/>
      <c r="K4" s="40"/>
      <c r="M4" s="40"/>
      <c r="X4" s="8" t="str">
        <f>IF(JPK_KR!X4="wynikowe",JPK_KR!V4,"")</f>
        <v/>
      </c>
      <c r="Y4" s="8"/>
    </row>
    <row r="5" spans="1:25" x14ac:dyDescent="0.35">
      <c r="X5" s="8" t="str">
        <f>IF(JPK_KR!X5="wynikowe",JPK_KR!V5,"")</f>
        <v/>
      </c>
      <c r="Y5" s="8"/>
    </row>
    <row r="6" spans="1:25" ht="15.5" x14ac:dyDescent="0.35">
      <c r="A6" s="38" t="s">
        <v>226</v>
      </c>
      <c r="B6" s="78">
        <f>'Magazyn Danych'!D12</f>
        <v>42736</v>
      </c>
      <c r="C6" s="10"/>
      <c r="D6" s="10"/>
      <c r="X6" s="8" t="str">
        <f>IF(JPK_KR!X6="wynikowe",JPK_KR!V6,"")</f>
        <v/>
      </c>
      <c r="Y6" s="8"/>
    </row>
    <row r="7" spans="1:25" ht="15.5" x14ac:dyDescent="0.35">
      <c r="A7" s="39"/>
      <c r="B7" s="78">
        <f>'Magazyn Danych'!F12</f>
        <v>42766</v>
      </c>
      <c r="C7" s="39"/>
      <c r="D7" s="39"/>
      <c r="I7" s="45" t="s">
        <v>260</v>
      </c>
      <c r="J7" s="8"/>
      <c r="K7" s="44" t="s">
        <v>259</v>
      </c>
      <c r="X7" s="8" t="str">
        <f>IF(JPK_KR!X7="wynikowe",JPK_KR!V7,"")</f>
        <v/>
      </c>
      <c r="Y7" s="8"/>
    </row>
    <row r="8" spans="1:25" s="8" customFormat="1" ht="15.5" x14ac:dyDescent="0.35">
      <c r="A8" s="39"/>
      <c r="B8" s="43"/>
      <c r="C8" s="39"/>
      <c r="D8" s="39"/>
      <c r="I8" s="77">
        <f>'RZiS control'!E4+'RZiS control'!F4</f>
        <v>67634.66</v>
      </c>
      <c r="J8" s="41"/>
    </row>
    <row r="9" spans="1:25" ht="15" thickBot="1" x14ac:dyDescent="0.4">
      <c r="A9" s="8"/>
      <c r="B9" s="8"/>
      <c r="C9" s="8"/>
      <c r="D9" s="8"/>
      <c r="I9" s="46">
        <f>D13+IF(SUMIFS(JPK_KR!AJ:AJ,JPK_KR!AA:AA,RZiS!E15)&lt;&gt;0,SUMIFS(JPK_KR!AJ:AJ,JPK_KR!AA:AA,RZiS!E15),SUMIFS(JPK_KR!AK:AK,JPK_KR!AA:AA,E15))+(IF(SUMIFS(JPK_KR!AJ:AJ,JPK_KR!AA:AA,RZiS!F15)&lt;&gt;0,SUMIFS(JPK_KR!AJ:AJ,JPK_KR!AA:AA,RZiS!F15),SUMIFS(JPK_KR!AK:AK,JPK_KR!AA:AA,F15)))+D18+D28+D32+D37+D43+D49</f>
        <v>67634.66</v>
      </c>
      <c r="J9" s="8"/>
      <c r="K9" t="str">
        <f>IF('RZiS control'!A4&lt;&gt;"",'RZiS control'!A4,"")</f>
        <v>403-1</v>
      </c>
      <c r="X9" s="8" t="str">
        <f>IF(JPK_KR!X8="wynikowe",JPK_KR!V8,"")</f>
        <v/>
      </c>
      <c r="Y9" s="8"/>
    </row>
    <row r="10" spans="1:25" ht="14.5" customHeight="1" x14ac:dyDescent="0.35">
      <c r="A10" s="83" t="s">
        <v>163</v>
      </c>
      <c r="B10" s="83" t="s">
        <v>164</v>
      </c>
      <c r="C10" s="85" t="s">
        <v>165</v>
      </c>
      <c r="D10" s="85" t="s">
        <v>261</v>
      </c>
      <c r="H10" s="40"/>
      <c r="I10" s="46">
        <f>I8-I9</f>
        <v>0</v>
      </c>
      <c r="K10" s="8" t="str">
        <f>IF('RZiS control'!A5&lt;&gt;"",'RZiS control'!A5,"")</f>
        <v>403-2</v>
      </c>
      <c r="X10" s="8" t="str">
        <f>IF(JPK_KR!X9="wynikowe",JPK_KR!V9,"")</f>
        <v/>
      </c>
      <c r="Y10" s="8"/>
    </row>
    <row r="11" spans="1:25" ht="15" customHeight="1" thickBot="1" x14ac:dyDescent="0.4">
      <c r="A11" s="84"/>
      <c r="B11" s="84"/>
      <c r="C11" s="86"/>
      <c r="D11" s="86"/>
      <c r="K11" s="8" t="str">
        <f>IF('RZiS control'!A6&lt;&gt;"",'RZiS control'!A6,"")</f>
        <v>404-5</v>
      </c>
      <c r="X11" s="8" t="str">
        <f>IF(JPK_KR!X10="wynikowe",JPK_KR!V10,"")</f>
        <v/>
      </c>
      <c r="Y11" s="8"/>
    </row>
    <row r="12" spans="1:25" ht="15" thickBot="1" x14ac:dyDescent="0.4">
      <c r="A12" s="16">
        <v>1</v>
      </c>
      <c r="B12" s="17">
        <v>2</v>
      </c>
      <c r="C12" s="18">
        <v>3</v>
      </c>
      <c r="D12" s="19">
        <v>4</v>
      </c>
      <c r="K12" s="8" t="str">
        <f>IF('RZiS control'!A7&lt;&gt;"",'RZiS control'!A7,"")</f>
        <v>490</v>
      </c>
      <c r="X12" s="8" t="str">
        <f>IF(JPK_KR!X11="wynikowe",JPK_KR!V11,"")</f>
        <v/>
      </c>
      <c r="Y12" s="8"/>
    </row>
    <row r="13" spans="1:25" ht="29.5" thickBot="1" x14ac:dyDescent="0.4">
      <c r="A13" s="20" t="s">
        <v>166</v>
      </c>
      <c r="B13" s="21" t="s">
        <v>167</v>
      </c>
      <c r="C13" s="22">
        <v>0</v>
      </c>
      <c r="D13" s="22">
        <f>SUM(D14:D17)</f>
        <v>42980.6</v>
      </c>
      <c r="K13" s="8" t="str">
        <f>IF('RZiS control'!A8&lt;&gt;"",'RZiS control'!A8,"")</f>
        <v>550</v>
      </c>
      <c r="X13" s="8" t="str">
        <f>IF(JPK_KR!X12="wynikowe",JPK_KR!V12,"")</f>
        <v/>
      </c>
      <c r="Y13" s="8"/>
    </row>
    <row r="14" spans="1:25" x14ac:dyDescent="0.35">
      <c r="A14" s="23" t="s">
        <v>168</v>
      </c>
      <c r="B14" s="24" t="s">
        <v>169</v>
      </c>
      <c r="C14" s="25"/>
      <c r="D14" s="25">
        <f>IF(SUMIFS(JPK_KR!AJ:AJ,JPK_KR!AA:AA,RZiS!E14)&lt;&gt;0,SUMIFS(JPK_KR!AJ:AJ,JPK_KR!AA:AA,RZiS!E14),SUMIFS(JPK_KR!AK:AK,JPK_KR!AA:AA,E14))+IF(SUMIFS(JPK_KR!AJ:AJ,JPK_KR!AA:AA,RZiS!F14)&lt;&gt;0,SUMIFS(JPK_KR!AJ:AJ,JPK_KR!AA:AA,RZiS!F14),SUMIFS(JPK_KR!AK:AK,JPK_KR!AA:AA,F14))+IF(SUMIFS(JPK_KR!AJ:AJ,JPK_KR!AA:AA,RZiS!G14)&lt;&gt;0,SUMIFS(JPK_KR!AJ:AJ,JPK_KR!AA:AA,RZiS!G14),SUMIFS(JPK_KR!AK:AK,JPK_KR!AA:AA,G14))</f>
        <v>27461.1</v>
      </c>
      <c r="E14" s="42">
        <v>702</v>
      </c>
      <c r="F14" s="42"/>
      <c r="G14" s="42"/>
      <c r="K14" s="8" t="str">
        <f>IF('RZiS control'!A9&lt;&gt;"",'RZiS control'!A9,"")</f>
        <v>702-2</v>
      </c>
      <c r="X14" s="8" t="str">
        <f>IF(JPK_KR!X13="wynikowe",JPK_KR!V13,"")</f>
        <v/>
      </c>
      <c r="Y14" s="8"/>
    </row>
    <row r="15" spans="1:25" ht="29" x14ac:dyDescent="0.35">
      <c r="A15" s="23" t="s">
        <v>170</v>
      </c>
      <c r="B15" s="24" t="s">
        <v>171</v>
      </c>
      <c r="C15" s="26"/>
      <c r="D15" s="26">
        <f>IF(SUMIFS(JPK_KR!AJ:AJ,JPK_KR!AA:AA,RZiS!E15)&lt;&gt;0,SUMIFS(JPK_KR!AJ:AJ,JPK_KR!AA:AA,RZiS!E15),SUMIFS(JPK_KR!AK:AK,JPK_KR!AA:AA,E15))-(IF(SUMIFS(JPK_KR!AJ:AJ,JPK_KR!AA:AA,RZiS!F15)&lt;&gt;0,SUMIFS(JPK_KR!AJ:AJ,JPK_KR!AA:AA,RZiS!F15),SUMIFS(JPK_KR!AK:AK,JPK_KR!AA:AA,F15)))</f>
        <v>0</v>
      </c>
      <c r="E15" s="42">
        <v>490</v>
      </c>
      <c r="F15" s="42">
        <v>550</v>
      </c>
      <c r="K15" s="8" t="str">
        <f>IF('RZiS control'!A10&lt;&gt;"",'RZiS control'!A10,"")</f>
        <v>731-2</v>
      </c>
      <c r="X15" s="8" t="str">
        <f>IF(JPK_KR!X14="wynikowe",JPK_KR!V14,"")</f>
        <v/>
      </c>
      <c r="Y15" s="8"/>
    </row>
    <row r="16" spans="1:25" s="8" customFormat="1" ht="16" customHeight="1" x14ac:dyDescent="0.35">
      <c r="A16" s="23" t="s">
        <v>172</v>
      </c>
      <c r="B16" s="24" t="s">
        <v>173</v>
      </c>
      <c r="C16" s="27"/>
      <c r="D16" s="27"/>
      <c r="K16" s="8" t="str">
        <f>IF('RZiS control'!A11&lt;&gt;"",'RZiS control'!A11,"")</f>
        <v>732-2</v>
      </c>
      <c r="X16" s="8" t="str">
        <f>IF(JPK_KR!X15="wynikowe",JPK_KR!V15,"")</f>
        <v/>
      </c>
    </row>
    <row r="17" spans="1:25" ht="15" thickBot="1" x14ac:dyDescent="0.4">
      <c r="A17" s="23" t="s">
        <v>174</v>
      </c>
      <c r="B17" s="24" t="s">
        <v>175</v>
      </c>
      <c r="C17" s="27"/>
      <c r="D17" s="27">
        <f>IF(SUMIFS(JPK_KR!AJ:AJ,JPK_KR!AA:AA,RZiS!E17)&lt;&gt;0,SUMIFS(JPK_KR!AJ:AJ,JPK_KR!AA:AA,RZiS!E17),SUMIFS(JPK_KR!AK:AK,JPK_KR!AA:AA,E17))+IF(SUMIFS(JPK_KR!AJ:AJ,JPK_KR!AA:AA,RZiS!F17)&lt;&gt;0,SUMIFS(JPK_KR!AJ:AJ,JPK_KR!AA:AA,RZiS!F17),SUMIFS(JPK_KR!AK:AK,JPK_KR!AA:AA,F17))+IF(SUMIFS(JPK_KR!AJ:AJ,JPK_KR!AA:AA,RZiS!G17)&lt;&gt;0,SUMIFS(JPK_KR!AJ:AJ,JPK_KR!AA:AA,RZiS!G17),SUMIFS(JPK_KR!AK:AK,JPK_KR!AA:AA,G17))</f>
        <v>15519.5</v>
      </c>
      <c r="E17" s="42">
        <v>731</v>
      </c>
      <c r="F17" s="42">
        <v>732</v>
      </c>
      <c r="G17" s="42"/>
      <c r="K17" s="8" t="str">
        <f>IF('RZiS control'!A12&lt;&gt;"",'RZiS control'!A12,"")</f>
        <v>755</v>
      </c>
      <c r="X17" s="8" t="str">
        <f>IF(JPK_KR!X16="wynikowe",JPK_KR!V16,"")</f>
        <v/>
      </c>
      <c r="Y17" s="8"/>
    </row>
    <row r="18" spans="1:25" ht="15" thickBot="1" x14ac:dyDescent="0.4">
      <c r="A18" s="20" t="s">
        <v>176</v>
      </c>
      <c r="B18" s="21" t="s">
        <v>177</v>
      </c>
      <c r="C18" s="22">
        <v>0</v>
      </c>
      <c r="D18" s="22">
        <f>SUM(D19:D26)</f>
        <v>8218.02</v>
      </c>
      <c r="K18" s="8" t="str">
        <f>IF('RZiS control'!A13&lt;&gt;"",'RZiS control'!A13,"")</f>
        <v/>
      </c>
      <c r="X18" s="8"/>
      <c r="Y18" s="8"/>
    </row>
    <row r="19" spans="1:25" x14ac:dyDescent="0.35">
      <c r="A19" s="23" t="s">
        <v>178</v>
      </c>
      <c r="B19" s="24" t="s">
        <v>179</v>
      </c>
      <c r="C19" s="28"/>
      <c r="D19" s="25">
        <f>SUMIFS(JPK_KR!AJ:AJ,JPK_KR!AA:AA,RZiS!E19)</f>
        <v>0</v>
      </c>
      <c r="E19" s="42">
        <v>401</v>
      </c>
      <c r="K19" s="8" t="str">
        <f>IF('RZiS control'!A14&lt;&gt;"",'RZiS control'!A14,"")</f>
        <v/>
      </c>
      <c r="X19" s="8"/>
      <c r="Y19" s="8"/>
    </row>
    <row r="20" spans="1:25" x14ac:dyDescent="0.35">
      <c r="A20" s="23" t="s">
        <v>180</v>
      </c>
      <c r="B20" s="24" t="s">
        <v>181</v>
      </c>
      <c r="C20" s="29"/>
      <c r="D20" s="26">
        <f>SUMIFS(JPK_KR!AH:AH,JPK_KR!AA:AA,RZiS!E20)</f>
        <v>0</v>
      </c>
      <c r="E20" s="42"/>
      <c r="K20" s="8" t="str">
        <f>IF('RZiS control'!A15&lt;&gt;"",'RZiS control'!A15,"")</f>
        <v/>
      </c>
      <c r="X20" s="8"/>
      <c r="Y20" s="8"/>
    </row>
    <row r="21" spans="1:25" x14ac:dyDescent="0.35">
      <c r="A21" s="23" t="s">
        <v>172</v>
      </c>
      <c r="B21" s="24" t="s">
        <v>182</v>
      </c>
      <c r="C21" s="29"/>
      <c r="D21" s="26">
        <f>IF(SUMIFS(JPK_KR!AJ:AJ,JPK_KR!AA:AA,RZiS!E21)&lt;&gt;0,SUMIFS(JPK_KR!AJ:AJ,JPK_KR!AA:AA,RZiS!E21),SUMIFS(JPK_KR!AK:AK,JPK_KR!AA:AA,E21))</f>
        <v>8108.02</v>
      </c>
      <c r="E21" s="42">
        <v>403</v>
      </c>
      <c r="K21" s="8" t="str">
        <f>IF('RZiS control'!A16&lt;&gt;"",'RZiS control'!A16,"")</f>
        <v/>
      </c>
      <c r="X21" s="8"/>
      <c r="Y21" s="8"/>
    </row>
    <row r="22" spans="1:25" x14ac:dyDescent="0.35">
      <c r="A22" s="23" t="s">
        <v>174</v>
      </c>
      <c r="B22" s="24" t="s">
        <v>183</v>
      </c>
      <c r="C22" s="29"/>
      <c r="D22" s="26">
        <f>IF(SUMIFS(JPK_KR!AJ:AJ,JPK_KR!AA:AA,RZiS!E22)&lt;&gt;0,SUMIFS(JPK_KR!AJ:AJ,JPK_KR!AA:AA,RZiS!E22),SUMIFS(JPK_KR!AK:AK,JPK_KR!AA:AA,E22))</f>
        <v>110</v>
      </c>
      <c r="E22" s="42">
        <v>404</v>
      </c>
      <c r="K22" s="8" t="str">
        <f>IF('RZiS control'!A17&lt;&gt;"",'RZiS control'!A17,"")</f>
        <v/>
      </c>
      <c r="X22" s="8"/>
      <c r="Y22" s="8"/>
    </row>
    <row r="23" spans="1:25" x14ac:dyDescent="0.35">
      <c r="A23" s="23" t="s">
        <v>184</v>
      </c>
      <c r="B23" s="24" t="s">
        <v>185</v>
      </c>
      <c r="C23" s="26"/>
      <c r="D23" s="26">
        <f>IF(SUMIFS(JPK_KR!AJ:AJ,JPK_KR!AA:AA,RZiS!E23)&lt;&gt;0,SUMIFS(JPK_KR!AJ:AJ,JPK_KR!AA:AA,RZiS!E23),SUMIFS(JPK_KR!AK:AK,JPK_KR!AA:AA,E23))</f>
        <v>0</v>
      </c>
      <c r="E23" s="42"/>
      <c r="K23" s="8" t="str">
        <f>IF('RZiS control'!A18&lt;&gt;"",'RZiS control'!A18,"")</f>
        <v/>
      </c>
      <c r="X23" s="8"/>
      <c r="Y23" s="8"/>
    </row>
    <row r="24" spans="1:25" x14ac:dyDescent="0.35">
      <c r="A24" s="23" t="s">
        <v>186</v>
      </c>
      <c r="B24" s="24" t="s">
        <v>187</v>
      </c>
      <c r="C24" s="26"/>
      <c r="D24" s="26">
        <f>IF(SUMIFS(JPK_KR!AJ:AJ,JPK_KR!AA:AA,RZiS!E24)&lt;&gt;0,SUMIFS(JPK_KR!AJ:AJ,JPK_KR!AA:AA,RZiS!E24),SUMIFS(JPK_KR!AK:AK,JPK_KR!AA:AA,E24))</f>
        <v>0</v>
      </c>
      <c r="E24" s="42"/>
      <c r="K24" s="8" t="str">
        <f>IF('RZiS control'!A19&lt;&gt;"",'RZiS control'!A19,"")</f>
        <v/>
      </c>
      <c r="X24" s="8"/>
      <c r="Y24" s="8"/>
    </row>
    <row r="25" spans="1:25" x14ac:dyDescent="0.35">
      <c r="A25" s="23" t="s">
        <v>188</v>
      </c>
      <c r="B25" s="24" t="s">
        <v>189</v>
      </c>
      <c r="C25" s="26"/>
      <c r="D25" s="26">
        <f>IF(SUMIFS(JPK_KR!AJ:AJ,JPK_KR!AA:AA,RZiS!E25)&lt;&gt;0,SUMIFS(JPK_KR!AJ:AJ,JPK_KR!AA:AA,RZiS!E25),SUMIFS(JPK_KR!AK:AK,JPK_KR!AA:AA,E25))</f>
        <v>0</v>
      </c>
      <c r="E25" s="42"/>
      <c r="I25" s="8"/>
      <c r="K25" s="8" t="str">
        <f>IF('RZiS control'!A20&lt;&gt;"",'RZiS control'!A20,"")</f>
        <v/>
      </c>
      <c r="X25" s="8"/>
      <c r="Y25" s="8"/>
    </row>
    <row r="26" spans="1:25" ht="15" thickBot="1" x14ac:dyDescent="0.4">
      <c r="A26" s="23" t="s">
        <v>190</v>
      </c>
      <c r="B26" s="24" t="s">
        <v>191</v>
      </c>
      <c r="C26" s="27"/>
      <c r="D26" s="26">
        <f>IF(SUMIFS(JPK_KR!AJ:AJ,JPK_KR!AA:AA,RZiS!E26)&lt;&gt;0,SUMIFS(JPK_KR!AJ:AJ,JPK_KR!AA:AA,RZiS!E26),SUMIFS(JPK_KR!AK:AK,JPK_KR!AA:AA,E26))</f>
        <v>0</v>
      </c>
      <c r="E26" s="42"/>
      <c r="K26" s="8" t="str">
        <f>IF('RZiS control'!A21&lt;&gt;"",'RZiS control'!A21,"")</f>
        <v/>
      </c>
      <c r="X26" s="8"/>
      <c r="Y26" s="8"/>
    </row>
    <row r="27" spans="1:25" ht="15" thickBot="1" x14ac:dyDescent="0.4">
      <c r="A27" s="20" t="s">
        <v>192</v>
      </c>
      <c r="B27" s="21" t="s">
        <v>193</v>
      </c>
      <c r="C27" s="22">
        <v>0</v>
      </c>
      <c r="D27" s="22">
        <f>D13-D18</f>
        <v>34762.58</v>
      </c>
      <c r="K27" s="8" t="str">
        <f>IF('RZiS control'!A22&lt;&gt;"",'RZiS control'!A22,"")</f>
        <v/>
      </c>
      <c r="X27" s="8"/>
      <c r="Y27" s="8"/>
    </row>
    <row r="28" spans="1:25" ht="15" thickBot="1" x14ac:dyDescent="0.4">
      <c r="A28" s="20" t="s">
        <v>194</v>
      </c>
      <c r="B28" s="21" t="s">
        <v>195</v>
      </c>
      <c r="C28" s="22">
        <v>0</v>
      </c>
      <c r="D28" s="22">
        <v>0</v>
      </c>
      <c r="K28" s="8" t="str">
        <f>IF('RZiS control'!A23&lt;&gt;"",'RZiS control'!A23,"")</f>
        <v/>
      </c>
      <c r="X28" s="8"/>
    </row>
    <row r="29" spans="1:25" x14ac:dyDescent="0.35">
      <c r="A29" s="23" t="s">
        <v>178</v>
      </c>
      <c r="B29" s="24" t="s">
        <v>196</v>
      </c>
      <c r="C29" s="28"/>
      <c r="D29" s="25"/>
      <c r="E29" s="42"/>
      <c r="K29" s="8" t="str">
        <f>IF('RZiS control'!A24&lt;&gt;"",'RZiS control'!A24,"")</f>
        <v/>
      </c>
      <c r="X29" s="8" t="str">
        <f>IF(JPK_KR!X28="wynikowe",JPK_KR!V28,"")</f>
        <v>403-1</v>
      </c>
    </row>
    <row r="30" spans="1:25" x14ac:dyDescent="0.35">
      <c r="A30" s="23" t="s">
        <v>180</v>
      </c>
      <c r="B30" s="24" t="s">
        <v>197</v>
      </c>
      <c r="C30" s="30"/>
      <c r="D30" s="27"/>
      <c r="E30" s="42"/>
      <c r="K30" s="8" t="str">
        <f>IF('RZiS control'!A25&lt;&gt;"",'RZiS control'!A25,"")</f>
        <v/>
      </c>
      <c r="X30" s="8" t="str">
        <f>IF(JPK_KR!X29="wynikowe",JPK_KR!V29,"")</f>
        <v>403-2</v>
      </c>
    </row>
    <row r="31" spans="1:25" ht="15" thickBot="1" x14ac:dyDescent="0.4">
      <c r="A31" s="23" t="s">
        <v>172</v>
      </c>
      <c r="B31" s="31" t="s">
        <v>198</v>
      </c>
      <c r="C31" s="30"/>
      <c r="D31" s="27">
        <v>0</v>
      </c>
      <c r="E31" s="42"/>
      <c r="K31" s="8" t="str">
        <f>IF('RZiS control'!A26&lt;&gt;"",'RZiS control'!A26,"")</f>
        <v/>
      </c>
      <c r="X31" s="8" t="str">
        <f>IF(JPK_KR!X30="wynikowe",JPK_KR!V30,"")</f>
        <v>404-5</v>
      </c>
    </row>
    <row r="32" spans="1:25" ht="15" thickBot="1" x14ac:dyDescent="0.4">
      <c r="A32" s="20" t="s">
        <v>199</v>
      </c>
      <c r="B32" s="21" t="s">
        <v>200</v>
      </c>
      <c r="C32" s="22">
        <v>0</v>
      </c>
      <c r="D32" s="22">
        <v>0</v>
      </c>
      <c r="K32" s="8" t="str">
        <f>IF('RZiS control'!A27&lt;&gt;"",'RZiS control'!A27,"")</f>
        <v/>
      </c>
      <c r="X32" s="8" t="str">
        <f>IF(JPK_KR!X31="wynikowe",JPK_KR!V31,"")</f>
        <v>490</v>
      </c>
    </row>
    <row r="33" spans="1:24" x14ac:dyDescent="0.35">
      <c r="A33" s="23" t="s">
        <v>178</v>
      </c>
      <c r="B33" s="24" t="s">
        <v>201</v>
      </c>
      <c r="C33" s="28"/>
      <c r="D33" s="28"/>
      <c r="E33" s="42"/>
      <c r="K33" s="8" t="str">
        <f>IF('RZiS control'!A28&lt;&gt;"",'RZiS control'!A28,"")</f>
        <v/>
      </c>
      <c r="X33" s="8" t="str">
        <f>IF(JPK_KR!X32="wynikowe",JPK_KR!V32,"")</f>
        <v>550</v>
      </c>
    </row>
    <row r="34" spans="1:24" x14ac:dyDescent="0.35">
      <c r="A34" s="23" t="s">
        <v>180</v>
      </c>
      <c r="B34" s="24" t="s">
        <v>202</v>
      </c>
      <c r="C34" s="27"/>
      <c r="D34" s="27"/>
      <c r="E34" s="42"/>
      <c r="K34" s="8" t="str">
        <f>IF('RZiS control'!A29&lt;&gt;"",'RZiS control'!A29,"")</f>
        <v/>
      </c>
      <c r="X34" s="8" t="str">
        <f>IF(JPK_KR!X33="wynikowe",JPK_KR!V33,"")</f>
        <v>702-2</v>
      </c>
    </row>
    <row r="35" spans="1:24" ht="15" thickBot="1" x14ac:dyDescent="0.4">
      <c r="A35" s="23" t="s">
        <v>172</v>
      </c>
      <c r="B35" s="31" t="s">
        <v>203</v>
      </c>
      <c r="C35" s="27"/>
      <c r="D35" s="27">
        <v>0</v>
      </c>
      <c r="E35" s="42"/>
      <c r="K35" s="8" t="str">
        <f>IF('RZiS control'!A30&lt;&gt;"",'RZiS control'!A30,"")</f>
        <v/>
      </c>
      <c r="X35" s="8" t="str">
        <f>IF(JPK_KR!X34="wynikowe",JPK_KR!V34,"")</f>
        <v>731-2</v>
      </c>
    </row>
    <row r="36" spans="1:24" ht="15" thickBot="1" x14ac:dyDescent="0.4">
      <c r="A36" s="36" t="s">
        <v>204</v>
      </c>
      <c r="B36" s="21" t="s">
        <v>205</v>
      </c>
      <c r="C36" s="22">
        <v>0</v>
      </c>
      <c r="D36" s="22">
        <f>D27+D28-D32</f>
        <v>34762.58</v>
      </c>
      <c r="K36" s="8" t="str">
        <f>IF('RZiS control'!A31&lt;&gt;"",'RZiS control'!A31,"")</f>
        <v/>
      </c>
      <c r="X36" s="8" t="str">
        <f>IF(JPK_KR!X35="wynikowe",JPK_KR!V35,"")</f>
        <v>732-2</v>
      </c>
    </row>
    <row r="37" spans="1:24" ht="15" thickBot="1" x14ac:dyDescent="0.4">
      <c r="A37" s="36" t="s">
        <v>75</v>
      </c>
      <c r="B37" s="21" t="s">
        <v>206</v>
      </c>
      <c r="C37" s="22">
        <v>0</v>
      </c>
      <c r="D37" s="22">
        <f>SUM(D38:D42)</f>
        <v>0</v>
      </c>
      <c r="K37" s="8" t="str">
        <f>IF('RZiS control'!A32&lt;&gt;"",'RZiS control'!A32,"")</f>
        <v/>
      </c>
      <c r="X37" s="8" t="str">
        <f>IF(JPK_KR!X36="wynikowe",JPK_KR!V36,"")</f>
        <v>755</v>
      </c>
    </row>
    <row r="38" spans="1:24" ht="29" x14ac:dyDescent="0.35">
      <c r="A38" s="32" t="s">
        <v>178</v>
      </c>
      <c r="B38" s="24" t="s">
        <v>207</v>
      </c>
      <c r="C38" s="25"/>
      <c r="D38" s="33"/>
      <c r="E38" s="42"/>
      <c r="K38" s="8" t="str">
        <f>IF('RZiS control'!A33&lt;&gt;"",'RZiS control'!A33,"")</f>
        <v/>
      </c>
      <c r="X38" s="8" t="str">
        <f>IF(JPK_KR!X37="wynikowe",JPK_KR!V37,"")</f>
        <v/>
      </c>
    </row>
    <row r="39" spans="1:24" x14ac:dyDescent="0.35">
      <c r="A39" s="32" t="s">
        <v>180</v>
      </c>
      <c r="B39" s="24" t="s">
        <v>208</v>
      </c>
      <c r="C39" s="26"/>
      <c r="D39" s="34"/>
      <c r="E39" s="42"/>
      <c r="K39" s="8" t="str">
        <f>IF('RZiS control'!A34&lt;&gt;"",'RZiS control'!A34,"")</f>
        <v/>
      </c>
      <c r="X39" s="8" t="str">
        <f>IF(JPK_KR!X38="wynikowe",JPK_KR!V38,"")</f>
        <v/>
      </c>
    </row>
    <row r="40" spans="1:24" x14ac:dyDescent="0.35">
      <c r="A40" s="32" t="s">
        <v>172</v>
      </c>
      <c r="B40" s="24" t="s">
        <v>209</v>
      </c>
      <c r="C40" s="26"/>
      <c r="D40" s="34"/>
      <c r="E40" s="42"/>
      <c r="K40" s="8" t="str">
        <f>IF('RZiS control'!A35&lt;&gt;"",'RZiS control'!A35,"")</f>
        <v/>
      </c>
      <c r="X40" s="8" t="str">
        <f>IF(JPK_KR!X39="wynikowe",JPK_KR!V39,"")</f>
        <v/>
      </c>
    </row>
    <row r="41" spans="1:24" x14ac:dyDescent="0.35">
      <c r="A41" s="32" t="s">
        <v>174</v>
      </c>
      <c r="B41" s="24" t="s">
        <v>210</v>
      </c>
      <c r="C41" s="26"/>
      <c r="D41" s="34"/>
      <c r="E41" s="42"/>
      <c r="K41" s="8" t="str">
        <f>IF('RZiS control'!A36&lt;&gt;"",'RZiS control'!A36,"")</f>
        <v/>
      </c>
      <c r="X41" s="8" t="str">
        <f>IF(JPK_KR!X40="wynikowe",JPK_KR!V40,"")</f>
        <v/>
      </c>
    </row>
    <row r="42" spans="1:24" ht="15" thickBot="1" x14ac:dyDescent="0.4">
      <c r="A42" s="32" t="s">
        <v>184</v>
      </c>
      <c r="B42" s="24" t="s">
        <v>211</v>
      </c>
      <c r="C42" s="27"/>
      <c r="D42" s="35">
        <f>IF(SUMIFS(JPK_KR!AJ:AJ,JPK_KR!AA:AA,RZiS!E42)=0,SUMIFS(JPK_KR!AK:AK,JPK_KR!AA:AA,E42),0)</f>
        <v>0</v>
      </c>
      <c r="E42" s="42">
        <v>755</v>
      </c>
      <c r="K42" s="8" t="str">
        <f>IF('RZiS control'!A37&lt;&gt;"",'RZiS control'!A37,"")</f>
        <v/>
      </c>
      <c r="X42" s="8" t="str">
        <f>IF(JPK_KR!X41="wynikowe",JPK_KR!V41,"")</f>
        <v/>
      </c>
    </row>
    <row r="43" spans="1:24" ht="15" thickBot="1" x14ac:dyDescent="0.4">
      <c r="A43" s="36" t="s">
        <v>212</v>
      </c>
      <c r="B43" s="21" t="s">
        <v>213</v>
      </c>
      <c r="C43" s="22">
        <v>0</v>
      </c>
      <c r="D43" s="22">
        <f>SUM(D44:D47)</f>
        <v>0</v>
      </c>
      <c r="K43" s="8" t="str">
        <f>IF('RZiS control'!A38&lt;&gt;"",'RZiS control'!A38,"")</f>
        <v/>
      </c>
      <c r="X43" s="8" t="str">
        <f>IF(JPK_KR!X42="wynikowe",JPK_KR!V42,"")</f>
        <v/>
      </c>
    </row>
    <row r="44" spans="1:24" x14ac:dyDescent="0.35">
      <c r="A44" s="32" t="s">
        <v>178</v>
      </c>
      <c r="B44" s="24" t="s">
        <v>214</v>
      </c>
      <c r="C44" s="25"/>
      <c r="D44" s="33"/>
      <c r="E44" s="42"/>
      <c r="K44" s="8" t="str">
        <f>IF('RZiS control'!A39&lt;&gt;"",'RZiS control'!A39,"")</f>
        <v/>
      </c>
      <c r="X44" s="8" t="str">
        <f>IF(JPK_KR!X43="wynikowe",JPK_KR!V43,"")</f>
        <v/>
      </c>
    </row>
    <row r="45" spans="1:24" x14ac:dyDescent="0.35">
      <c r="A45" s="32" t="s">
        <v>180</v>
      </c>
      <c r="B45" s="24" t="s">
        <v>215</v>
      </c>
      <c r="C45" s="26"/>
      <c r="D45" s="34"/>
      <c r="E45" s="42"/>
      <c r="K45" s="8" t="str">
        <f>IF('RZiS control'!A40&lt;&gt;"",'RZiS control'!A40,"")</f>
        <v/>
      </c>
      <c r="X45" s="8" t="str">
        <f>IF(JPK_KR!X44="wynikowe",JPK_KR!V44,"")</f>
        <v/>
      </c>
    </row>
    <row r="46" spans="1:24" x14ac:dyDescent="0.35">
      <c r="A46" s="32" t="s">
        <v>172</v>
      </c>
      <c r="B46" s="24" t="s">
        <v>216</v>
      </c>
      <c r="C46" s="26"/>
      <c r="D46" s="34"/>
      <c r="E46" s="42"/>
      <c r="K46" s="8" t="str">
        <f>IF('RZiS control'!A41&lt;&gt;"",'RZiS control'!A41,"")</f>
        <v/>
      </c>
      <c r="X46" s="8" t="str">
        <f>IF(JPK_KR!X45="wynikowe",JPK_KR!V45,"")</f>
        <v/>
      </c>
    </row>
    <row r="47" spans="1:24" ht="15" thickBot="1" x14ac:dyDescent="0.4">
      <c r="A47" s="32" t="s">
        <v>174</v>
      </c>
      <c r="B47" s="24" t="s">
        <v>211</v>
      </c>
      <c r="C47" s="27"/>
      <c r="D47" s="35">
        <f>IF(SUMIFS(JPK_KR!AJ:AJ,JPK_KR!AA:AA,RZiS!E47)&lt;&gt;0,SUMIFS(JPK_KR!AJ:AJ,JPK_KR!AA:AA,RZiS!E47),0)</f>
        <v>0</v>
      </c>
      <c r="E47" s="42">
        <v>755</v>
      </c>
      <c r="K47" s="8" t="str">
        <f>IF('RZiS control'!A42&lt;&gt;"",'RZiS control'!A42,"")</f>
        <v/>
      </c>
      <c r="X47" s="8" t="str">
        <f>IF(JPK_KR!X46="wynikowe",JPK_KR!AA46,"")</f>
        <v/>
      </c>
    </row>
    <row r="48" spans="1:24" ht="15" thickBot="1" x14ac:dyDescent="0.4">
      <c r="A48" s="36" t="s">
        <v>178</v>
      </c>
      <c r="B48" s="21" t="s">
        <v>217</v>
      </c>
      <c r="C48" s="22">
        <v>0</v>
      </c>
      <c r="D48" s="22">
        <f>D36+D37-D43</f>
        <v>34762.58</v>
      </c>
      <c r="K48" s="8" t="str">
        <f>IF('RZiS control'!A43&lt;&gt;"",'RZiS control'!A43,"")</f>
        <v/>
      </c>
      <c r="X48" s="8" t="str">
        <f>IF(JPK_KR!X47="wynikowe",JPK_KR!AA47,"")</f>
        <v/>
      </c>
    </row>
    <row r="49" spans="1:24" x14ac:dyDescent="0.35">
      <c r="A49" s="36" t="s">
        <v>218</v>
      </c>
      <c r="B49" s="37" t="s">
        <v>219</v>
      </c>
      <c r="C49" s="25"/>
      <c r="D49" s="33">
        <v>0</v>
      </c>
      <c r="E49" s="42"/>
      <c r="K49" s="8" t="str">
        <f>IF('RZiS control'!A44&lt;&gt;"",'RZiS control'!A44,"")</f>
        <v/>
      </c>
      <c r="X49" s="8" t="str">
        <f>IF(JPK_KR!X48="wynikowe",JPK_KR!AA48,"")</f>
        <v/>
      </c>
    </row>
    <row r="50" spans="1:24" ht="29.5" thickBot="1" x14ac:dyDescent="0.4">
      <c r="A50" s="36" t="s">
        <v>220</v>
      </c>
      <c r="B50" s="37" t="s">
        <v>221</v>
      </c>
      <c r="C50" s="27"/>
      <c r="D50" s="35"/>
      <c r="K50" s="8" t="str">
        <f>IF('RZiS control'!A45&lt;&gt;"",'RZiS control'!A45,"")</f>
        <v/>
      </c>
      <c r="X50" s="8" t="str">
        <f>IF(JPK_KR!X49="wynikowe",JPK_KR!AA49,"")</f>
        <v/>
      </c>
    </row>
    <row r="51" spans="1:24" ht="15" thickBot="1" x14ac:dyDescent="0.4">
      <c r="A51" s="36" t="s">
        <v>222</v>
      </c>
      <c r="B51" s="21" t="s">
        <v>223</v>
      </c>
      <c r="C51" s="22">
        <v>0</v>
      </c>
      <c r="D51" s="22">
        <f>D48-D49</f>
        <v>34762.58</v>
      </c>
      <c r="K51" s="8" t="str">
        <f>IF('RZiS control'!A46&lt;&gt;"",'RZiS control'!A46,"")</f>
        <v/>
      </c>
      <c r="X51" s="8" t="str">
        <f>IF(JPK_KR!X50="wynikowe",JPK_KR!AA50,"")</f>
        <v/>
      </c>
    </row>
    <row r="52" spans="1:24" x14ac:dyDescent="0.35">
      <c r="K52" s="8" t="str">
        <f>IF('RZiS control'!A47&lt;&gt;"",'RZiS control'!A47,"")</f>
        <v/>
      </c>
      <c r="X52" s="8" t="str">
        <f>IF(JPK_KR!X51="wynikowe",JPK_KR!V51,"")</f>
        <v/>
      </c>
    </row>
    <row r="53" spans="1:24" ht="15.5" x14ac:dyDescent="0.35">
      <c r="A53" s="10" t="s">
        <v>224</v>
      </c>
      <c r="B53" s="14"/>
      <c r="C53" s="15" t="s">
        <v>225</v>
      </c>
      <c r="D53" s="11"/>
      <c r="K53" s="8" t="str">
        <f>IF('RZiS control'!A48&lt;&gt;"",'RZiS control'!A48,"")</f>
        <v/>
      </c>
      <c r="X53" s="8" t="str">
        <f>IF(JPK_KR!X52="wynikowe",JPK_KR!V52,"")</f>
        <v/>
      </c>
    </row>
    <row r="54" spans="1:24" ht="15.5" x14ac:dyDescent="0.35">
      <c r="A54" s="11"/>
      <c r="B54" s="10"/>
      <c r="C54" s="10"/>
      <c r="D54" s="11"/>
      <c r="K54" s="8" t="str">
        <f>IF('RZiS control'!A49&lt;&gt;"",'RZiS control'!A49,"")</f>
        <v/>
      </c>
      <c r="X54" s="8" t="str">
        <f>IF(JPK_KR!X53="wynikowe",JPK_KR!V53,"")</f>
        <v/>
      </c>
    </row>
    <row r="55" spans="1:24" x14ac:dyDescent="0.35">
      <c r="K55" s="8" t="str">
        <f>IF('RZiS control'!A50&lt;&gt;"",'RZiS control'!A50,"")</f>
        <v/>
      </c>
      <c r="X55" s="8" t="str">
        <f>IF(JPK_KR!X54="wynikowe",JPK_KR!V54,"")</f>
        <v/>
      </c>
    </row>
    <row r="56" spans="1:24" x14ac:dyDescent="0.35">
      <c r="K56" s="8" t="str">
        <f>IF('RZiS control'!A51&lt;&gt;"",'RZiS control'!A51,"")</f>
        <v/>
      </c>
      <c r="X56" s="8" t="str">
        <f>IF(JPK_KR!X55="wynikowe",JPK_KR!V55,"")</f>
        <v/>
      </c>
    </row>
    <row r="57" spans="1:24" x14ac:dyDescent="0.35">
      <c r="K57" s="8" t="str">
        <f>IF('RZiS control'!A52&lt;&gt;"",'RZiS control'!A52,"")</f>
        <v/>
      </c>
      <c r="X57" s="8" t="str">
        <f>IF(JPK_KR!X56="wynikowe",JPK_KR!V56,"")</f>
        <v/>
      </c>
    </row>
    <row r="58" spans="1:24" x14ac:dyDescent="0.35">
      <c r="K58" s="8" t="str">
        <f>IF('RZiS control'!A53&lt;&gt;"",'RZiS control'!A53,"")</f>
        <v/>
      </c>
      <c r="X58" s="8" t="str">
        <f>IF(JPK_KR!X291="wynikowe",JPK_KR!V291,"")</f>
        <v/>
      </c>
    </row>
    <row r="59" spans="1:24" x14ac:dyDescent="0.35">
      <c r="K59" s="8" t="str">
        <f>IF('RZiS control'!A54&lt;&gt;"",'RZiS control'!A54,"")</f>
        <v/>
      </c>
      <c r="X59" s="8" t="str">
        <f>IF(JPK_KR!X292="wynikowe",JPK_KR!V292,"")</f>
        <v/>
      </c>
    </row>
    <row r="60" spans="1:24" x14ac:dyDescent="0.35">
      <c r="K60" s="8" t="str">
        <f>IF('RZiS control'!A55&lt;&gt;"",'RZiS control'!A55,"")</f>
        <v/>
      </c>
      <c r="X60" s="8" t="str">
        <f>IF(JPK_KR!X293="wynikowe",JPK_KR!V293,"")</f>
        <v/>
      </c>
    </row>
    <row r="61" spans="1:24" x14ac:dyDescent="0.35">
      <c r="K61" s="8" t="str">
        <f>IF('RZiS control'!A56&lt;&gt;"",'RZiS control'!A56,"")</f>
        <v/>
      </c>
      <c r="X61" s="8" t="str">
        <f>IF(JPK_KR!X294="wynikowe",JPK_KR!V294,"")</f>
        <v/>
      </c>
    </row>
    <row r="62" spans="1:24" x14ac:dyDescent="0.35">
      <c r="K62" s="8" t="str">
        <f>IF('RZiS control'!A57&lt;&gt;"",'RZiS control'!A57,"")</f>
        <v/>
      </c>
      <c r="X62" s="8" t="str">
        <f>IF(JPK_KR!X295="wynikowe",JPK_KR!V295,"")</f>
        <v/>
      </c>
    </row>
    <row r="63" spans="1:24" x14ac:dyDescent="0.35">
      <c r="K63" s="8" t="str">
        <f>IF('RZiS control'!A58&lt;&gt;"",'RZiS control'!A58,"")</f>
        <v/>
      </c>
      <c r="X63" s="8" t="str">
        <f>IF(JPK_KR!X296="wynikowe",JPK_KR!V296,"")</f>
        <v/>
      </c>
    </row>
    <row r="64" spans="1:24" x14ac:dyDescent="0.35">
      <c r="K64" s="8" t="str">
        <f>IF('RZiS control'!A59&lt;&gt;"",'RZiS control'!A59,"")</f>
        <v/>
      </c>
      <c r="X64" s="8" t="str">
        <f>IF(JPK_KR!X297="wynikowe",JPK_KR!V297,"")</f>
        <v/>
      </c>
    </row>
    <row r="65" spans="11:24" x14ac:dyDescent="0.35">
      <c r="K65" s="8" t="str">
        <f>IF('RZiS control'!A60&lt;&gt;"",'RZiS control'!A60,"")</f>
        <v/>
      </c>
      <c r="X65" s="8" t="str">
        <f>IF(JPK_KR!X298="wynikowe",JPK_KR!V298,"")</f>
        <v/>
      </c>
    </row>
    <row r="66" spans="11:24" x14ac:dyDescent="0.35">
      <c r="K66" s="8" t="str">
        <f>IF('RZiS control'!A61&lt;&gt;"",'RZiS control'!A61,"")</f>
        <v/>
      </c>
      <c r="X66" s="8" t="str">
        <f>IF(JPK_KR!X299="wynikowe",JPK_KR!V299,"")</f>
        <v/>
      </c>
    </row>
    <row r="67" spans="11:24" x14ac:dyDescent="0.35">
      <c r="K67" s="8" t="str">
        <f>IF('RZiS control'!A62&lt;&gt;"",'RZiS control'!A62,"")</f>
        <v/>
      </c>
      <c r="X67" s="8" t="str">
        <f>IF(JPK_KR!X300="wynikowe",JPK_KR!V300,"")</f>
        <v/>
      </c>
    </row>
    <row r="68" spans="11:24" x14ac:dyDescent="0.35">
      <c r="K68" s="8" t="str">
        <f>IF('RZiS control'!A63&lt;&gt;"",'RZiS control'!A63,"")</f>
        <v/>
      </c>
      <c r="X68" s="8" t="str">
        <f>IF(JPK_KR!X301="wynikowe",JPK_KR!V301,"")</f>
        <v/>
      </c>
    </row>
    <row r="69" spans="11:24" x14ac:dyDescent="0.35">
      <c r="K69" s="8" t="str">
        <f>IF('RZiS control'!A64&lt;&gt;"",'RZiS control'!A64,"")</f>
        <v/>
      </c>
      <c r="X69" s="8" t="str">
        <f>IF(JPK_KR!X302="wynikowe",JPK_KR!V302,"")</f>
        <v/>
      </c>
    </row>
    <row r="70" spans="11:24" x14ac:dyDescent="0.35">
      <c r="K70" s="8" t="str">
        <f>IF('RZiS control'!A65&lt;&gt;"",'RZiS control'!A65,"")</f>
        <v/>
      </c>
      <c r="X70" s="8" t="str">
        <f>IF(JPK_KR!X303="wynikowe",JPK_KR!V303,"")</f>
        <v/>
      </c>
    </row>
    <row r="71" spans="11:24" x14ac:dyDescent="0.35">
      <c r="K71" s="8" t="str">
        <f>IF('RZiS control'!A66&lt;&gt;"",'RZiS control'!A66,"")</f>
        <v/>
      </c>
      <c r="X71" s="8" t="str">
        <f>IF(JPK_KR!X304="wynikowe",JPK_KR!V304,"")</f>
        <v/>
      </c>
    </row>
    <row r="72" spans="11:24" x14ac:dyDescent="0.35">
      <c r="K72" s="8" t="str">
        <f>IF('RZiS control'!A67&lt;&gt;"",'RZiS control'!A67,"")</f>
        <v/>
      </c>
      <c r="X72" s="8" t="str">
        <f>IF(JPK_KR!X305="wynikowe",JPK_KR!V305,"")</f>
        <v/>
      </c>
    </row>
    <row r="73" spans="11:24" x14ac:dyDescent="0.35">
      <c r="K73" s="8" t="str">
        <f>IF('RZiS control'!A68&lt;&gt;"",'RZiS control'!A68,"")</f>
        <v/>
      </c>
      <c r="X73" s="8" t="str">
        <f>IF(JPK_KR!X306="wynikowe",JPK_KR!V306,"")</f>
        <v/>
      </c>
    </row>
    <row r="74" spans="11:24" x14ac:dyDescent="0.35">
      <c r="K74" s="8" t="str">
        <f>IF('RZiS control'!A69&lt;&gt;"",'RZiS control'!A69,"")</f>
        <v/>
      </c>
      <c r="X74" s="8" t="str">
        <f>IF(JPK_KR!X307="wynikowe",JPK_KR!V307,"")</f>
        <v/>
      </c>
    </row>
    <row r="75" spans="11:24" x14ac:dyDescent="0.35">
      <c r="K75" s="8" t="str">
        <f>IF('RZiS control'!A70&lt;&gt;"",'RZiS control'!A70,"")</f>
        <v/>
      </c>
      <c r="X75" s="8" t="str">
        <f>IF(JPK_KR!X308="wynikowe",JPK_KR!V308,"")</f>
        <v/>
      </c>
    </row>
    <row r="76" spans="11:24" x14ac:dyDescent="0.35">
      <c r="K76" s="8" t="str">
        <f>IF('RZiS control'!A71&lt;&gt;"",'RZiS control'!A71,"")</f>
        <v/>
      </c>
      <c r="X76" s="8" t="str">
        <f>IF(JPK_KR!X309="wynikowe",JPK_KR!V309,"")</f>
        <v/>
      </c>
    </row>
    <row r="77" spans="11:24" x14ac:dyDescent="0.35">
      <c r="K77" s="8" t="str">
        <f>IF('RZiS control'!A72&lt;&gt;"",'RZiS control'!A72,"")</f>
        <v/>
      </c>
      <c r="X77" s="8" t="str">
        <f>IF(JPK_KR!X310="wynikowe",JPK_KR!V310,"")</f>
        <v/>
      </c>
    </row>
    <row r="78" spans="11:24" x14ac:dyDescent="0.35">
      <c r="K78" s="8" t="str">
        <f>IF('RZiS control'!A73&lt;&gt;"",'RZiS control'!A73,"")</f>
        <v/>
      </c>
      <c r="X78" s="8" t="str">
        <f>IF(JPK_KR!X311="wynikowe",JPK_KR!V311,"")</f>
        <v/>
      </c>
    </row>
    <row r="79" spans="11:24" x14ac:dyDescent="0.35">
      <c r="K79" s="8" t="str">
        <f>IF('RZiS control'!A74&lt;&gt;"",'RZiS control'!A74,"")</f>
        <v/>
      </c>
      <c r="X79" s="8" t="str">
        <f>IF(JPK_KR!X312="wynikowe",JPK_KR!V312,"")</f>
        <v/>
      </c>
    </row>
    <row r="80" spans="11:24" x14ac:dyDescent="0.35">
      <c r="K80" s="8" t="str">
        <f>IF('RZiS control'!A75&lt;&gt;"",'RZiS control'!A75,"")</f>
        <v/>
      </c>
      <c r="X80" s="8" t="str">
        <f>IF(JPK_KR!X313="wynikowe",JPK_KR!V313,"")</f>
        <v/>
      </c>
    </row>
    <row r="81" spans="11:24" x14ac:dyDescent="0.35">
      <c r="K81" s="8" t="str">
        <f>IF('RZiS control'!A76&lt;&gt;"",'RZiS control'!A76,"")</f>
        <v/>
      </c>
      <c r="X81" s="8" t="str">
        <f>IF(JPK_KR!X314="wynikowe",JPK_KR!V314,"")</f>
        <v/>
      </c>
    </row>
    <row r="82" spans="11:24" x14ac:dyDescent="0.35">
      <c r="K82" s="8" t="str">
        <f>IF('RZiS control'!A77&lt;&gt;"",'RZiS control'!A77,"")</f>
        <v/>
      </c>
      <c r="X82" s="8" t="str">
        <f>IF(JPK_KR!X315="wynikowe",JPK_KR!V315,"")</f>
        <v/>
      </c>
    </row>
    <row r="83" spans="11:24" x14ac:dyDescent="0.35">
      <c r="K83" s="8" t="str">
        <f>IF('RZiS control'!A78&lt;&gt;"",'RZiS control'!A78,"")</f>
        <v/>
      </c>
      <c r="X83" s="8" t="str">
        <f>IF(JPK_KR!X316="wynikowe",JPK_KR!V316,"")</f>
        <v/>
      </c>
    </row>
    <row r="84" spans="11:24" x14ac:dyDescent="0.35">
      <c r="K84" s="8" t="str">
        <f>IF('RZiS control'!A79&lt;&gt;"",'RZiS control'!A79,"")</f>
        <v/>
      </c>
      <c r="X84" s="8" t="str">
        <f>IF(JPK_KR!X317="wynikowe",JPK_KR!V317,"")</f>
        <v/>
      </c>
    </row>
    <row r="85" spans="11:24" x14ac:dyDescent="0.35">
      <c r="K85" s="8" t="str">
        <f>IF('RZiS control'!A80&lt;&gt;"",'RZiS control'!A80,"")</f>
        <v/>
      </c>
      <c r="X85" s="8" t="str">
        <f>IF(JPK_KR!X318="wynikowe",JPK_KR!V318,"")</f>
        <v/>
      </c>
    </row>
    <row r="86" spans="11:24" x14ac:dyDescent="0.35">
      <c r="K86" s="8" t="str">
        <f>IF('RZiS control'!A81&lt;&gt;"",'RZiS control'!A81,"")</f>
        <v/>
      </c>
      <c r="X86" s="8" t="str">
        <f>IF(JPK_KR!X319="wynikowe",JPK_KR!V319,"")</f>
        <v/>
      </c>
    </row>
    <row r="87" spans="11:24" x14ac:dyDescent="0.35">
      <c r="K87" s="8" t="str">
        <f>IF('RZiS control'!A82&lt;&gt;"",'RZiS control'!A82,"")</f>
        <v/>
      </c>
      <c r="X87" s="8" t="str">
        <f>IF(JPK_KR!X320="wynikowe",JPK_KR!V320,"")</f>
        <v/>
      </c>
    </row>
    <row r="88" spans="11:24" x14ac:dyDescent="0.35">
      <c r="K88" s="8" t="str">
        <f>IF('RZiS control'!A83&lt;&gt;"",'RZiS control'!A83,"")</f>
        <v/>
      </c>
      <c r="X88" s="8" t="str">
        <f>IF(JPK_KR!X321="wynikowe",JPK_KR!V321,"")</f>
        <v/>
      </c>
    </row>
    <row r="89" spans="11:24" x14ac:dyDescent="0.35">
      <c r="K89" s="8" t="str">
        <f>IF('RZiS control'!A84&lt;&gt;"",'RZiS control'!A84,"")</f>
        <v/>
      </c>
      <c r="X89" s="8" t="str">
        <f>IF(JPK_KR!X322="wynikowe",JPK_KR!V322,"")</f>
        <v/>
      </c>
    </row>
    <row r="90" spans="11:24" x14ac:dyDescent="0.35">
      <c r="K90" s="8" t="str">
        <f>IF('RZiS control'!A85&lt;&gt;"",'RZiS control'!A85,"")</f>
        <v/>
      </c>
      <c r="X90" s="8" t="str">
        <f>IF(JPK_KR!X323="wynikowe",JPK_KR!V323,"")</f>
        <v/>
      </c>
    </row>
    <row r="91" spans="11:24" x14ac:dyDescent="0.35">
      <c r="K91" s="8" t="str">
        <f>IF('RZiS control'!A86&lt;&gt;"",'RZiS control'!A86,"")</f>
        <v/>
      </c>
      <c r="X91" s="8" t="str">
        <f>IF(JPK_KR!X324="wynikowe",JPK_KR!V324,"")</f>
        <v/>
      </c>
    </row>
    <row r="92" spans="11:24" x14ac:dyDescent="0.35">
      <c r="K92" s="8" t="str">
        <f>IF('RZiS control'!A87&lt;&gt;"",'RZiS control'!A87,"")</f>
        <v/>
      </c>
      <c r="X92" s="8" t="str">
        <f>IF(JPK_KR!X325="wynikowe",JPK_KR!V325,"")</f>
        <v/>
      </c>
    </row>
    <row r="93" spans="11:24" x14ac:dyDescent="0.35">
      <c r="K93" s="8" t="str">
        <f>IF('RZiS control'!A88&lt;&gt;"",'RZiS control'!A88,"")</f>
        <v/>
      </c>
      <c r="X93" s="8" t="str">
        <f>IF(JPK_KR!X326="wynikowe",JPK_KR!V326,"")</f>
        <v/>
      </c>
    </row>
    <row r="94" spans="11:24" x14ac:dyDescent="0.35">
      <c r="K94" s="8" t="str">
        <f>IF('RZiS control'!A89&lt;&gt;"",'RZiS control'!A89,"")</f>
        <v/>
      </c>
      <c r="X94" s="8" t="str">
        <f>IF(JPK_KR!X327="wynikowe",JPK_KR!V327,"")</f>
        <v/>
      </c>
    </row>
    <row r="95" spans="11:24" x14ac:dyDescent="0.35">
      <c r="K95" s="8" t="str">
        <f>IF('RZiS control'!A90&lt;&gt;"",'RZiS control'!A90,"")</f>
        <v/>
      </c>
      <c r="X95" s="8" t="str">
        <f>IF(JPK_KR!X328="wynikowe",JPK_KR!V328,"")</f>
        <v/>
      </c>
    </row>
    <row r="96" spans="11:24" x14ac:dyDescent="0.35">
      <c r="K96" s="8" t="str">
        <f>IF('RZiS control'!A91&lt;&gt;"",'RZiS control'!A91,"")</f>
        <v/>
      </c>
      <c r="X96" s="8" t="str">
        <f>IF(JPK_KR!X329="wynikowe",JPK_KR!V329,"")</f>
        <v/>
      </c>
    </row>
    <row r="97" spans="11:24" x14ac:dyDescent="0.35">
      <c r="K97" s="8" t="str">
        <f>IF('RZiS control'!A92&lt;&gt;"",'RZiS control'!A92,"")</f>
        <v/>
      </c>
      <c r="X97" s="8" t="str">
        <f>IF(JPK_KR!X330="wynikowe",JPK_KR!V330,"")</f>
        <v/>
      </c>
    </row>
    <row r="98" spans="11:24" x14ac:dyDescent="0.35">
      <c r="K98" s="8" t="str">
        <f>IF('RZiS control'!A93&lt;&gt;"",'RZiS control'!A93,"")</f>
        <v/>
      </c>
      <c r="X98" s="8" t="str">
        <f>IF(JPK_KR!X331="wynikowe",JPK_KR!V331,"")</f>
        <v/>
      </c>
    </row>
    <row r="99" spans="11:24" x14ac:dyDescent="0.35">
      <c r="K99" s="8" t="str">
        <f>IF('RZiS control'!A94&lt;&gt;"",'RZiS control'!A94,"")</f>
        <v/>
      </c>
      <c r="X99" s="8" t="str">
        <f>IF(JPK_KR!X332="wynikowe",JPK_KR!V332,"")</f>
        <v/>
      </c>
    </row>
    <row r="100" spans="11:24" x14ac:dyDescent="0.35">
      <c r="K100" s="8" t="str">
        <f>IF('RZiS control'!A95&lt;&gt;"",'RZiS control'!A95,"")</f>
        <v/>
      </c>
      <c r="X100" s="8" t="str">
        <f>IF(JPK_KR!X333="wynikowe",JPK_KR!V333,"")</f>
        <v/>
      </c>
    </row>
    <row r="101" spans="11:24" x14ac:dyDescent="0.35">
      <c r="K101" s="8" t="str">
        <f>IF('RZiS control'!A96&lt;&gt;"",'RZiS control'!A96,"")</f>
        <v/>
      </c>
      <c r="X101" s="8" t="str">
        <f>IF(JPK_KR!X334="wynikowe",JPK_KR!V334,"")</f>
        <v/>
      </c>
    </row>
    <row r="102" spans="11:24" x14ac:dyDescent="0.35">
      <c r="K102" s="8" t="str">
        <f>IF('RZiS control'!A97&lt;&gt;"",'RZiS control'!A97,"")</f>
        <v/>
      </c>
      <c r="X102" s="8" t="str">
        <f>IF(JPK_KR!X335="wynikowe",JPK_KR!V335,"")</f>
        <v/>
      </c>
    </row>
    <row r="103" spans="11:24" x14ac:dyDescent="0.35">
      <c r="K103" s="8" t="str">
        <f>IF('RZiS control'!A98&lt;&gt;"",'RZiS control'!A98,"")</f>
        <v/>
      </c>
      <c r="X103" s="8" t="str">
        <f>IF(JPK_KR!X336="wynikowe",JPK_KR!V336,"")</f>
        <v/>
      </c>
    </row>
    <row r="104" spans="11:24" x14ac:dyDescent="0.35">
      <c r="K104" s="8" t="str">
        <f>IF('RZiS control'!A99&lt;&gt;"",'RZiS control'!A99,"")</f>
        <v/>
      </c>
      <c r="X104" s="8" t="str">
        <f>IF(JPK_KR!X337="wynikowe",JPK_KR!V337,"")</f>
        <v/>
      </c>
    </row>
    <row r="105" spans="11:24" x14ac:dyDescent="0.35">
      <c r="K105" s="8" t="str">
        <f>IF('RZiS control'!A100&lt;&gt;"",'RZiS control'!A100,"")</f>
        <v/>
      </c>
      <c r="X105" s="8" t="str">
        <f>IF(JPK_KR!X338="wynikowe",JPK_KR!V338,"")</f>
        <v/>
      </c>
    </row>
    <row r="106" spans="11:24" x14ac:dyDescent="0.35">
      <c r="K106" s="8" t="str">
        <f>IF('RZiS control'!A101&lt;&gt;"",'RZiS control'!A101,"")</f>
        <v/>
      </c>
      <c r="X106" s="8" t="str">
        <f>IF(JPK_KR!X339="wynikowe",JPK_KR!V339,"")</f>
        <v/>
      </c>
    </row>
    <row r="107" spans="11:24" x14ac:dyDescent="0.35">
      <c r="K107" s="8" t="str">
        <f>IF('RZiS control'!A102&lt;&gt;"",'RZiS control'!A102,"")</f>
        <v/>
      </c>
      <c r="X107" s="8" t="str">
        <f>IF(JPK_KR!X340="wynikowe",JPK_KR!V340,"")</f>
        <v/>
      </c>
    </row>
    <row r="108" spans="11:24" x14ac:dyDescent="0.35">
      <c r="K108" s="8" t="str">
        <f>IF('RZiS control'!A103&lt;&gt;"",'RZiS control'!A103,"")</f>
        <v/>
      </c>
      <c r="X108" s="8" t="str">
        <f>IF(JPK_KR!X341="wynikowe",JPK_KR!V341,"")</f>
        <v/>
      </c>
    </row>
    <row r="109" spans="11:24" x14ac:dyDescent="0.35">
      <c r="K109" s="8" t="str">
        <f>IF('RZiS control'!A104&lt;&gt;"",'RZiS control'!A104,"")</f>
        <v/>
      </c>
      <c r="X109" s="8" t="str">
        <f>IF(JPK_KR!X342="wynikowe",JPK_KR!V342,"")</f>
        <v/>
      </c>
    </row>
    <row r="110" spans="11:24" x14ac:dyDescent="0.35">
      <c r="K110" s="8" t="str">
        <f>IF('RZiS control'!A105&lt;&gt;"",'RZiS control'!A105,"")</f>
        <v/>
      </c>
      <c r="X110" s="8" t="str">
        <f>IF(JPK_KR!X343="wynikowe",JPK_KR!V343,"")</f>
        <v/>
      </c>
    </row>
    <row r="111" spans="11:24" x14ac:dyDescent="0.35">
      <c r="K111" s="8" t="str">
        <f>IF('RZiS control'!A106&lt;&gt;"",'RZiS control'!A106,"")</f>
        <v/>
      </c>
      <c r="X111" s="8" t="str">
        <f>IF(JPK_KR!X344="wynikowe",JPK_KR!V344,"")</f>
        <v/>
      </c>
    </row>
    <row r="112" spans="11:24" x14ac:dyDescent="0.35">
      <c r="K112" s="8" t="str">
        <f>IF('RZiS control'!A107&lt;&gt;"",'RZiS control'!A107,"")</f>
        <v/>
      </c>
      <c r="X112" s="8" t="str">
        <f>IF(JPK_KR!X345="wynikowe",JPK_KR!V345,"")</f>
        <v/>
      </c>
    </row>
    <row r="113" spans="11:24" x14ac:dyDescent="0.35">
      <c r="K113" s="8" t="str">
        <f>IF('RZiS control'!A108&lt;&gt;"",'RZiS control'!A108,"")</f>
        <v/>
      </c>
      <c r="X113" s="8" t="str">
        <f>IF(JPK_KR!X346="wynikowe",JPK_KR!V346,"")</f>
        <v/>
      </c>
    </row>
    <row r="114" spans="11:24" x14ac:dyDescent="0.35">
      <c r="K114" s="8" t="str">
        <f>IF('RZiS control'!A109&lt;&gt;"",'RZiS control'!A109,"")</f>
        <v/>
      </c>
      <c r="X114" s="8" t="str">
        <f>IF(JPK_KR!X347="wynikowe",JPK_KR!V347,"")</f>
        <v/>
      </c>
    </row>
    <row r="115" spans="11:24" x14ac:dyDescent="0.35">
      <c r="K115" s="8" t="str">
        <f>IF('RZiS control'!A110&lt;&gt;"",'RZiS control'!A110,"")</f>
        <v/>
      </c>
      <c r="X115" s="8" t="str">
        <f>IF(JPK_KR!X348="wynikowe",JPK_KR!V348,"")</f>
        <v/>
      </c>
    </row>
    <row r="116" spans="11:24" x14ac:dyDescent="0.35">
      <c r="K116" s="8" t="str">
        <f>IF('RZiS control'!A111&lt;&gt;"",'RZiS control'!A111,"")</f>
        <v/>
      </c>
      <c r="X116" s="8" t="str">
        <f>IF(JPK_KR!X349="wynikowe",JPK_KR!V349,"")</f>
        <v/>
      </c>
    </row>
    <row r="117" spans="11:24" x14ac:dyDescent="0.35">
      <c r="K117" s="8" t="str">
        <f>IF('RZiS control'!A112&lt;&gt;"",'RZiS control'!A112,"")</f>
        <v/>
      </c>
      <c r="X117" s="8" t="str">
        <f>IF(JPK_KR!X350="wynikowe",JPK_KR!V350,"")</f>
        <v/>
      </c>
    </row>
    <row r="118" spans="11:24" x14ac:dyDescent="0.35">
      <c r="K118" s="8" t="str">
        <f>IF('RZiS control'!A113&lt;&gt;"",'RZiS control'!A113,"")</f>
        <v/>
      </c>
      <c r="X118" s="8" t="str">
        <f>IF(JPK_KR!X351="wynikowe",JPK_KR!V351,"")</f>
        <v/>
      </c>
    </row>
    <row r="119" spans="11:24" x14ac:dyDescent="0.35">
      <c r="K119" s="8" t="str">
        <f>IF('RZiS control'!A114&lt;&gt;"",'RZiS control'!A114,"")</f>
        <v/>
      </c>
      <c r="X119" s="8" t="str">
        <f>IF(JPK_KR!X352="wynikowe",JPK_KR!V352,"")</f>
        <v/>
      </c>
    </row>
    <row r="120" spans="11:24" x14ac:dyDescent="0.35">
      <c r="K120" s="8" t="str">
        <f>IF('RZiS control'!A115&lt;&gt;"",'RZiS control'!A115,"")</f>
        <v/>
      </c>
      <c r="X120" s="8" t="str">
        <f>IF(JPK_KR!X353="wynikowe",JPK_KR!V353,"")</f>
        <v/>
      </c>
    </row>
    <row r="121" spans="11:24" x14ac:dyDescent="0.35">
      <c r="K121" s="8" t="str">
        <f>IF('RZiS control'!A116&lt;&gt;"",'RZiS control'!A116,"")</f>
        <v/>
      </c>
      <c r="X121" s="8" t="str">
        <f>IF(JPK_KR!X354="wynikowe",JPK_KR!V354,"")</f>
        <v/>
      </c>
    </row>
    <row r="122" spans="11:24" x14ac:dyDescent="0.35">
      <c r="K122" s="8" t="str">
        <f>IF('RZiS control'!A117&lt;&gt;"",'RZiS control'!A117,"")</f>
        <v/>
      </c>
      <c r="X122" s="8" t="str">
        <f>IF(JPK_KR!X355="wynikowe",JPK_KR!V355,"")</f>
        <v/>
      </c>
    </row>
    <row r="123" spans="11:24" x14ac:dyDescent="0.35">
      <c r="K123" s="8" t="str">
        <f>IF('RZiS control'!A118&lt;&gt;"",'RZiS control'!A118,"")</f>
        <v/>
      </c>
      <c r="X123" s="8" t="str">
        <f>IF(JPK_KR!X356="wynikowe",JPK_KR!V356,"")</f>
        <v/>
      </c>
    </row>
    <row r="124" spans="11:24" x14ac:dyDescent="0.35">
      <c r="K124" s="8" t="str">
        <f>IF('RZiS control'!A119&lt;&gt;"",'RZiS control'!A119,"")</f>
        <v/>
      </c>
      <c r="X124" s="8" t="str">
        <f>IF(JPK_KR!X357="wynikowe",JPK_KR!V357,"")</f>
        <v/>
      </c>
    </row>
    <row r="125" spans="11:24" x14ac:dyDescent="0.35">
      <c r="K125" s="8" t="str">
        <f>IF('RZiS control'!A120&lt;&gt;"",'RZiS control'!A120,"")</f>
        <v/>
      </c>
      <c r="X125" s="8" t="str">
        <f>IF(JPK_KR!X358="wynikowe",JPK_KR!V358,"")</f>
        <v/>
      </c>
    </row>
    <row r="126" spans="11:24" x14ac:dyDescent="0.35">
      <c r="K126" s="8" t="str">
        <f>IF('RZiS control'!A121&lt;&gt;"",'RZiS control'!A121,"")</f>
        <v/>
      </c>
      <c r="X126" s="8" t="str">
        <f>IF(JPK_KR!X359="wynikowe",JPK_KR!V359,"")</f>
        <v/>
      </c>
    </row>
    <row r="127" spans="11:24" x14ac:dyDescent="0.35">
      <c r="K127" s="8" t="str">
        <f>IF('RZiS control'!A122&lt;&gt;"",'RZiS control'!A122,"")</f>
        <v/>
      </c>
      <c r="X127" s="8" t="str">
        <f>IF(JPK_KR!X360="wynikowe",JPK_KR!V360,"")</f>
        <v/>
      </c>
    </row>
    <row r="128" spans="11:24" x14ac:dyDescent="0.35">
      <c r="K128" s="8" t="str">
        <f>IF('RZiS control'!A123&lt;&gt;"",'RZiS control'!A123,"")</f>
        <v/>
      </c>
      <c r="X128" s="8" t="str">
        <f>IF(JPK_KR!X361="wynikowe",JPK_KR!V361,"")</f>
        <v/>
      </c>
    </row>
    <row r="129" spans="11:24" x14ac:dyDescent="0.35">
      <c r="K129" s="8" t="str">
        <f>IF('RZiS control'!A124&lt;&gt;"",'RZiS control'!A124,"")</f>
        <v/>
      </c>
      <c r="X129" s="8" t="str">
        <f>IF(JPK_KR!X362="wynikowe",JPK_KR!V362,"")</f>
        <v/>
      </c>
    </row>
    <row r="130" spans="11:24" x14ac:dyDescent="0.35">
      <c r="K130" s="8" t="str">
        <f>IF('RZiS control'!A125&lt;&gt;"",'RZiS control'!A125,"")</f>
        <v/>
      </c>
      <c r="X130" s="8" t="str">
        <f>IF(JPK_KR!X363="wynikowe",JPK_KR!V363,"")</f>
        <v/>
      </c>
    </row>
    <row r="131" spans="11:24" x14ac:dyDescent="0.35">
      <c r="K131" s="8" t="str">
        <f>IF('RZiS control'!A126&lt;&gt;"",'RZiS control'!A126,"")</f>
        <v/>
      </c>
      <c r="X131" s="8" t="str">
        <f>IF(JPK_KR!X364="wynikowe",JPK_KR!V364,"")</f>
        <v/>
      </c>
    </row>
    <row r="132" spans="11:24" x14ac:dyDescent="0.35">
      <c r="K132" s="8" t="str">
        <f>IF('RZiS control'!A127&lt;&gt;"",'RZiS control'!A127,"")</f>
        <v/>
      </c>
      <c r="X132" s="8" t="str">
        <f>IF(JPK_KR!X365="wynikowe",JPK_KR!V365,"")</f>
        <v/>
      </c>
    </row>
    <row r="133" spans="11:24" x14ac:dyDescent="0.35">
      <c r="K133" s="8" t="str">
        <f>IF('RZiS control'!A128&lt;&gt;"",'RZiS control'!A128,"")</f>
        <v/>
      </c>
      <c r="X133" s="8" t="str">
        <f>IF(JPK_KR!X366="wynikowe",JPK_KR!V366,"")</f>
        <v/>
      </c>
    </row>
    <row r="134" spans="11:24" x14ac:dyDescent="0.35">
      <c r="K134" s="8" t="str">
        <f>IF('RZiS control'!A129&lt;&gt;"",'RZiS control'!A129,"")</f>
        <v/>
      </c>
      <c r="X134" s="8" t="str">
        <f>IF(JPK_KR!X367="wynikowe",JPK_KR!V367,"")</f>
        <v/>
      </c>
    </row>
    <row r="135" spans="11:24" x14ac:dyDescent="0.35">
      <c r="K135" s="8" t="str">
        <f>IF('RZiS control'!A130&lt;&gt;"",'RZiS control'!A130,"")</f>
        <v/>
      </c>
      <c r="X135" s="8" t="str">
        <f>IF(JPK_KR!X368="wynikowe",JPK_KR!V368,"")</f>
        <v/>
      </c>
    </row>
    <row r="136" spans="11:24" x14ac:dyDescent="0.35">
      <c r="K136" s="8" t="str">
        <f>IF('RZiS control'!A131&lt;&gt;"",'RZiS control'!A131,"")</f>
        <v/>
      </c>
      <c r="X136" s="8" t="str">
        <f>IF(JPK_KR!X369="wynikowe",JPK_KR!V369,"")</f>
        <v/>
      </c>
    </row>
    <row r="137" spans="11:24" x14ac:dyDescent="0.35">
      <c r="K137" s="8" t="str">
        <f>IF('RZiS control'!A132&lt;&gt;"",'RZiS control'!A132,"")</f>
        <v/>
      </c>
      <c r="X137" s="8" t="str">
        <f>IF(JPK_KR!X370="wynikowe",JPK_KR!V370,"")</f>
        <v/>
      </c>
    </row>
    <row r="138" spans="11:24" x14ac:dyDescent="0.35">
      <c r="K138" s="8" t="str">
        <f>IF('RZiS control'!A133&lt;&gt;"",'RZiS control'!A133,"")</f>
        <v/>
      </c>
      <c r="X138" s="8" t="str">
        <f>IF(JPK_KR!X371="wynikowe",JPK_KR!V371,"")</f>
        <v/>
      </c>
    </row>
    <row r="139" spans="11:24" x14ac:dyDescent="0.35">
      <c r="K139" s="8" t="str">
        <f>IF('RZiS control'!A134&lt;&gt;"",'RZiS control'!A134,"")</f>
        <v/>
      </c>
      <c r="X139" s="8" t="str">
        <f>IF(JPK_KR!X372="wynikowe",JPK_KR!V372,"")</f>
        <v/>
      </c>
    </row>
    <row r="140" spans="11:24" x14ac:dyDescent="0.35">
      <c r="K140" s="8" t="str">
        <f>IF('RZiS control'!A135&lt;&gt;"",'RZiS control'!A135,"")</f>
        <v/>
      </c>
      <c r="X140" s="8" t="str">
        <f>IF(JPK_KR!X373="wynikowe",JPK_KR!V373,"")</f>
        <v/>
      </c>
    </row>
    <row r="141" spans="11:24" x14ac:dyDescent="0.35">
      <c r="K141" s="8" t="str">
        <f>IF('RZiS control'!A136&lt;&gt;"",'RZiS control'!A136,"")</f>
        <v/>
      </c>
      <c r="X141" s="8" t="str">
        <f>IF(JPK_KR!X374="wynikowe",JPK_KR!V374,"")</f>
        <v/>
      </c>
    </row>
    <row r="142" spans="11:24" x14ac:dyDescent="0.35">
      <c r="K142" s="8" t="str">
        <f>IF('RZiS control'!A137&lt;&gt;"",'RZiS control'!A137,"")</f>
        <v/>
      </c>
      <c r="X142" s="8" t="str">
        <f>IF(JPK_KR!X375="wynikowe",JPK_KR!V375,"")</f>
        <v/>
      </c>
    </row>
    <row r="143" spans="11:24" x14ac:dyDescent="0.35">
      <c r="K143" s="8" t="str">
        <f>IF('RZiS control'!A138&lt;&gt;"",'RZiS control'!A138,"")</f>
        <v/>
      </c>
      <c r="X143" s="8" t="str">
        <f>IF(JPK_KR!X376="wynikowe",JPK_KR!V376,"")</f>
        <v/>
      </c>
    </row>
    <row r="144" spans="11:24" x14ac:dyDescent="0.35">
      <c r="K144" s="8" t="str">
        <f>IF('RZiS control'!A139&lt;&gt;"",'RZiS control'!A139,"")</f>
        <v/>
      </c>
      <c r="X144" s="8" t="str">
        <f>IF(JPK_KR!X377="wynikowe",JPK_KR!V377,"")</f>
        <v/>
      </c>
    </row>
    <row r="145" spans="11:24" x14ac:dyDescent="0.35">
      <c r="K145" s="8" t="str">
        <f>IF('RZiS control'!A140&lt;&gt;"",'RZiS control'!A140,"")</f>
        <v/>
      </c>
      <c r="X145" s="8" t="str">
        <f>IF(JPK_KR!X378="wynikowe",JPK_KR!V378,"")</f>
        <v/>
      </c>
    </row>
    <row r="146" spans="11:24" x14ac:dyDescent="0.35">
      <c r="K146" s="8" t="str">
        <f>IF('RZiS control'!A141&lt;&gt;"",'RZiS control'!A141,"")</f>
        <v/>
      </c>
      <c r="X146" s="8" t="str">
        <f>IF(JPK_KR!X379="wynikowe",JPK_KR!V379,"")</f>
        <v/>
      </c>
    </row>
    <row r="147" spans="11:24" x14ac:dyDescent="0.35">
      <c r="K147" s="8" t="str">
        <f>IF('RZiS control'!A142&lt;&gt;"",'RZiS control'!A142,"")</f>
        <v/>
      </c>
      <c r="X147" s="8" t="str">
        <f>IF(JPK_KR!X380="wynikowe",JPK_KR!V380,"")</f>
        <v/>
      </c>
    </row>
    <row r="148" spans="11:24" x14ac:dyDescent="0.35">
      <c r="K148" s="8" t="str">
        <f>IF('RZiS control'!A143&lt;&gt;"",'RZiS control'!A143,"")</f>
        <v/>
      </c>
      <c r="X148" s="8" t="str">
        <f>IF(JPK_KR!X381="wynikowe",JPK_KR!V381,"")</f>
        <v/>
      </c>
    </row>
    <row r="149" spans="11:24" x14ac:dyDescent="0.35">
      <c r="K149" s="8" t="str">
        <f>IF('RZiS control'!A144&lt;&gt;"",'RZiS control'!A144,"")</f>
        <v/>
      </c>
      <c r="X149" s="8" t="str">
        <f>IF(JPK_KR!X382="wynikowe",JPK_KR!V382,"")</f>
        <v/>
      </c>
    </row>
    <row r="150" spans="11:24" x14ac:dyDescent="0.35">
      <c r="K150" s="8" t="str">
        <f>IF('RZiS control'!A145&lt;&gt;"",'RZiS control'!A145,"")</f>
        <v/>
      </c>
      <c r="X150" s="8" t="str">
        <f>IF(JPK_KR!X383="wynikowe",JPK_KR!V383,"")</f>
        <v/>
      </c>
    </row>
    <row r="151" spans="11:24" x14ac:dyDescent="0.35">
      <c r="K151" s="8" t="str">
        <f>IF('RZiS control'!A146&lt;&gt;"",'RZiS control'!A146,"")</f>
        <v/>
      </c>
      <c r="X151" s="8" t="str">
        <f>IF(JPK_KR!X384="wynikowe",JPK_KR!V384,"")</f>
        <v/>
      </c>
    </row>
    <row r="152" spans="11:24" x14ac:dyDescent="0.35">
      <c r="K152" s="8" t="str">
        <f>IF('RZiS control'!A147&lt;&gt;"",'RZiS control'!A147,"")</f>
        <v/>
      </c>
      <c r="X152" s="8" t="str">
        <f>IF(JPK_KR!X385="wynikowe",JPK_KR!V385,"")</f>
        <v/>
      </c>
    </row>
    <row r="153" spans="11:24" x14ac:dyDescent="0.35">
      <c r="K153" s="8" t="str">
        <f>IF('RZiS control'!A148&lt;&gt;"",'RZiS control'!A148,"")</f>
        <v/>
      </c>
      <c r="X153" s="8" t="str">
        <f>IF(JPK_KR!X386="wynikowe",JPK_KR!V386,"")</f>
        <v/>
      </c>
    </row>
    <row r="154" spans="11:24" x14ac:dyDescent="0.35">
      <c r="K154" s="8" t="str">
        <f>IF('RZiS control'!A149&lt;&gt;"",'RZiS control'!A149,"")</f>
        <v/>
      </c>
      <c r="X154" s="8" t="str">
        <f>IF(JPK_KR!X387="wynikowe",JPK_KR!V387,"")</f>
        <v/>
      </c>
    </row>
    <row r="155" spans="11:24" x14ac:dyDescent="0.35">
      <c r="K155" s="8" t="str">
        <f>IF('RZiS control'!A150&lt;&gt;"",'RZiS control'!A150,"")</f>
        <v/>
      </c>
      <c r="X155" s="8" t="str">
        <f>IF(JPK_KR!X388="wynikowe",JPK_KR!V388,"")</f>
        <v/>
      </c>
    </row>
    <row r="156" spans="11:24" x14ac:dyDescent="0.35">
      <c r="K156" s="8" t="str">
        <f>IF('RZiS control'!A151&lt;&gt;"",'RZiS control'!A151,"")</f>
        <v/>
      </c>
      <c r="X156" s="8" t="str">
        <f>IF(JPK_KR!X389="wynikowe",JPK_KR!V389,"")</f>
        <v/>
      </c>
    </row>
    <row r="157" spans="11:24" x14ac:dyDescent="0.35">
      <c r="K157" s="8" t="str">
        <f>IF('RZiS control'!A152&lt;&gt;"",'RZiS control'!A152,"")</f>
        <v/>
      </c>
      <c r="X157" s="8" t="str">
        <f>IF(JPK_KR!X390="wynikowe",JPK_KR!V390,"")</f>
        <v/>
      </c>
    </row>
    <row r="158" spans="11:24" x14ac:dyDescent="0.35">
      <c r="K158" s="8" t="str">
        <f>IF('RZiS control'!A153&lt;&gt;"",'RZiS control'!A153,"")</f>
        <v/>
      </c>
      <c r="X158" s="8" t="str">
        <f>IF(JPK_KR!X391="wynikowe",JPK_KR!V391,"")</f>
        <v/>
      </c>
    </row>
    <row r="159" spans="11:24" x14ac:dyDescent="0.35">
      <c r="K159" s="8" t="str">
        <f>IF('RZiS control'!A154&lt;&gt;"",'RZiS control'!A154,"")</f>
        <v/>
      </c>
      <c r="X159" s="8" t="str">
        <f>IF(JPK_KR!X392="wynikowe",JPK_KR!V392,"")</f>
        <v/>
      </c>
    </row>
    <row r="160" spans="11:24" x14ac:dyDescent="0.35">
      <c r="K160" s="8" t="str">
        <f>IF('RZiS control'!A155&lt;&gt;"",'RZiS control'!A155,"")</f>
        <v/>
      </c>
      <c r="X160" s="8" t="str">
        <f>IF(JPK_KR!X393="wynikowe",JPK_KR!V393,"")</f>
        <v/>
      </c>
    </row>
    <row r="161" spans="11:24" x14ac:dyDescent="0.35">
      <c r="K161" s="8" t="str">
        <f>IF('RZiS control'!A156&lt;&gt;"",'RZiS control'!A156,"")</f>
        <v/>
      </c>
      <c r="X161" s="8" t="str">
        <f>IF(JPK_KR!X394="wynikowe",JPK_KR!V394,"")</f>
        <v/>
      </c>
    </row>
    <row r="162" spans="11:24" x14ac:dyDescent="0.35">
      <c r="K162" s="8" t="str">
        <f>IF('RZiS control'!A157&lt;&gt;"",'RZiS control'!A157,"")</f>
        <v/>
      </c>
      <c r="X162" s="8" t="str">
        <f>IF(JPK_KR!X395="wynikowe",JPK_KR!V395,"")</f>
        <v/>
      </c>
    </row>
    <row r="163" spans="11:24" x14ac:dyDescent="0.35">
      <c r="K163" s="8" t="str">
        <f>IF('RZiS control'!A158&lt;&gt;"",'RZiS control'!A158,"")</f>
        <v/>
      </c>
      <c r="X163" s="8" t="str">
        <f>IF(JPK_KR!X396="wynikowe",JPK_KR!V396,"")</f>
        <v/>
      </c>
    </row>
    <row r="164" spans="11:24" x14ac:dyDescent="0.35">
      <c r="K164" s="8" t="str">
        <f>IF('RZiS control'!A159&lt;&gt;"",'RZiS control'!A159,"")</f>
        <v/>
      </c>
      <c r="X164" s="8" t="str">
        <f>IF(JPK_KR!X397="wynikowe",JPK_KR!V397,"")</f>
        <v/>
      </c>
    </row>
    <row r="165" spans="11:24" x14ac:dyDescent="0.35">
      <c r="K165" s="8" t="str">
        <f>IF('RZiS control'!A160&lt;&gt;"",'RZiS control'!A160,"")</f>
        <v/>
      </c>
      <c r="X165" s="8" t="str">
        <f>IF(JPK_KR!X398="wynikowe",JPK_KR!V398,"")</f>
        <v/>
      </c>
    </row>
    <row r="166" spans="11:24" x14ac:dyDescent="0.35">
      <c r="K166" s="8" t="str">
        <f>IF('RZiS control'!A161&lt;&gt;"",'RZiS control'!A161,"")</f>
        <v/>
      </c>
      <c r="X166" s="8" t="str">
        <f>IF(JPK_KR!X399="wynikowe",JPK_KR!V399,"")</f>
        <v/>
      </c>
    </row>
    <row r="167" spans="11:24" x14ac:dyDescent="0.35">
      <c r="K167" s="8" t="str">
        <f>IF('RZiS control'!A162&lt;&gt;"",'RZiS control'!A162,"")</f>
        <v/>
      </c>
      <c r="X167" s="8" t="str">
        <f>IF(JPK_KR!X400="wynikowe",JPK_KR!V400,"")</f>
        <v/>
      </c>
    </row>
    <row r="168" spans="11:24" x14ac:dyDescent="0.35">
      <c r="K168" s="8" t="str">
        <f>IF('RZiS control'!A163&lt;&gt;"",'RZiS control'!A163,"")</f>
        <v/>
      </c>
      <c r="X168" s="8" t="str">
        <f>IF(JPK_KR!X401="wynikowe",JPK_KR!V401,"")</f>
        <v/>
      </c>
    </row>
    <row r="169" spans="11:24" x14ac:dyDescent="0.35">
      <c r="K169" s="8" t="str">
        <f>IF('RZiS control'!A164&lt;&gt;"",'RZiS control'!A164,"")</f>
        <v/>
      </c>
      <c r="X169" s="8" t="str">
        <f>IF(JPK_KR!X402="wynikowe",JPK_KR!V402,"")</f>
        <v/>
      </c>
    </row>
    <row r="170" spans="11:24" x14ac:dyDescent="0.35">
      <c r="K170" s="8" t="str">
        <f>IF('RZiS control'!A165&lt;&gt;"",'RZiS control'!A165,"")</f>
        <v/>
      </c>
      <c r="X170" s="8" t="str">
        <f>IF(JPK_KR!X403="wynikowe",JPK_KR!V403,"")</f>
        <v/>
      </c>
    </row>
    <row r="171" spans="11:24" x14ac:dyDescent="0.35">
      <c r="K171" s="8" t="str">
        <f>IF('RZiS control'!A166&lt;&gt;"",'RZiS control'!A166,"")</f>
        <v/>
      </c>
      <c r="X171" s="8" t="str">
        <f>IF(JPK_KR!X404="wynikowe",JPK_KR!V404,"")</f>
        <v/>
      </c>
    </row>
    <row r="172" spans="11:24" x14ac:dyDescent="0.35">
      <c r="K172" s="8" t="str">
        <f>IF('RZiS control'!A167&lt;&gt;"",'RZiS control'!A167,"")</f>
        <v/>
      </c>
      <c r="X172" s="8" t="str">
        <f>IF(JPK_KR!X405="wynikowe",JPK_KR!V405,"")</f>
        <v/>
      </c>
    </row>
    <row r="173" spans="11:24" x14ac:dyDescent="0.35">
      <c r="K173" s="8" t="str">
        <f>IF('RZiS control'!A168&lt;&gt;"",'RZiS control'!A168,"")</f>
        <v/>
      </c>
      <c r="X173" s="8" t="str">
        <f>IF(JPK_KR!X406="wynikowe",JPK_KR!V406,"")</f>
        <v/>
      </c>
    </row>
    <row r="174" spans="11:24" x14ac:dyDescent="0.35">
      <c r="K174" s="8" t="str">
        <f>IF('RZiS control'!A169&lt;&gt;"",'RZiS control'!A169,"")</f>
        <v/>
      </c>
      <c r="X174" s="8" t="str">
        <f>IF(JPK_KR!X407="wynikowe",JPK_KR!V407,"")</f>
        <v/>
      </c>
    </row>
    <row r="175" spans="11:24" x14ac:dyDescent="0.35">
      <c r="K175" s="8" t="str">
        <f>IF('RZiS control'!A170&lt;&gt;"",'RZiS control'!A170,"")</f>
        <v/>
      </c>
      <c r="X175" s="8" t="str">
        <f>IF(JPK_KR!X408="wynikowe",JPK_KR!V408,"")</f>
        <v/>
      </c>
    </row>
    <row r="176" spans="11:24" x14ac:dyDescent="0.35">
      <c r="K176" s="8" t="str">
        <f>IF('RZiS control'!A171&lt;&gt;"",'RZiS control'!A171,"")</f>
        <v/>
      </c>
      <c r="X176" s="8" t="str">
        <f>IF(JPK_KR!X409="wynikowe",JPK_KR!V409,"")</f>
        <v/>
      </c>
    </row>
    <row r="177" spans="11:24" x14ac:dyDescent="0.35">
      <c r="K177" s="8" t="str">
        <f>IF('RZiS control'!A172&lt;&gt;"",'RZiS control'!A172,"")</f>
        <v/>
      </c>
      <c r="X177" s="8" t="str">
        <f>IF(JPK_KR!X410="wynikowe",JPK_KR!V410,"")</f>
        <v/>
      </c>
    </row>
    <row r="178" spans="11:24" x14ac:dyDescent="0.35">
      <c r="K178" s="8" t="str">
        <f>IF('RZiS control'!A173&lt;&gt;"",'RZiS control'!A173,"")</f>
        <v/>
      </c>
      <c r="X178" s="8" t="str">
        <f>IF(JPK_KR!X411="wynikowe",JPK_KR!V411,"")</f>
        <v/>
      </c>
    </row>
    <row r="179" spans="11:24" x14ac:dyDescent="0.35">
      <c r="K179" s="8" t="str">
        <f>IF('RZiS control'!A174&lt;&gt;"",'RZiS control'!A174,"")</f>
        <v/>
      </c>
      <c r="X179" s="8" t="str">
        <f>IF(JPK_KR!X412="wynikowe",JPK_KR!V412,"")</f>
        <v/>
      </c>
    </row>
    <row r="180" spans="11:24" x14ac:dyDescent="0.35">
      <c r="K180" s="8" t="str">
        <f>IF('RZiS control'!A175&lt;&gt;"",'RZiS control'!A175,"")</f>
        <v/>
      </c>
      <c r="X180" s="8" t="str">
        <f>IF(JPK_KR!X413="wynikowe",JPK_KR!V413,"")</f>
        <v/>
      </c>
    </row>
    <row r="181" spans="11:24" x14ac:dyDescent="0.35">
      <c r="K181" s="8" t="str">
        <f>IF('RZiS control'!A176&lt;&gt;"",'RZiS control'!A176,"")</f>
        <v/>
      </c>
      <c r="X181" s="8" t="str">
        <f>IF(JPK_KR!X414="wynikowe",JPK_KR!V414,"")</f>
        <v/>
      </c>
    </row>
    <row r="182" spans="11:24" x14ac:dyDescent="0.35">
      <c r="K182" s="8" t="str">
        <f>IF('RZiS control'!A177&lt;&gt;"",'RZiS control'!A177,"")</f>
        <v/>
      </c>
      <c r="X182" s="8" t="str">
        <f>IF(JPK_KR!X415="wynikowe",JPK_KR!V415,"")</f>
        <v/>
      </c>
    </row>
    <row r="183" spans="11:24" x14ac:dyDescent="0.35">
      <c r="K183" s="8" t="str">
        <f>IF('RZiS control'!A178&lt;&gt;"",'RZiS control'!A178,"")</f>
        <v/>
      </c>
      <c r="X183" s="8" t="str">
        <f>IF(JPK_KR!X416="wynikowe",JPK_KR!V416,"")</f>
        <v/>
      </c>
    </row>
    <row r="184" spans="11:24" x14ac:dyDescent="0.35">
      <c r="K184" s="8" t="str">
        <f>IF('RZiS control'!A179&lt;&gt;"",'RZiS control'!A179,"")</f>
        <v/>
      </c>
      <c r="X184" s="8" t="str">
        <f>IF(JPK_KR!X417="wynikowe",JPK_KR!V417,"")</f>
        <v/>
      </c>
    </row>
    <row r="185" spans="11:24" x14ac:dyDescent="0.35">
      <c r="K185" s="8" t="str">
        <f>IF('RZiS control'!A180&lt;&gt;"",'RZiS control'!A180,"")</f>
        <v/>
      </c>
      <c r="X185" s="8" t="str">
        <f>IF(JPK_KR!X418="wynikowe",JPK_KR!V418,"")</f>
        <v/>
      </c>
    </row>
    <row r="186" spans="11:24" x14ac:dyDescent="0.35">
      <c r="K186" s="8" t="str">
        <f>IF('RZiS control'!A181&lt;&gt;"",'RZiS control'!A181,"")</f>
        <v/>
      </c>
      <c r="X186" s="8" t="str">
        <f>IF(JPK_KR!X419="wynikowe",JPK_KR!V419,"")</f>
        <v/>
      </c>
    </row>
    <row r="187" spans="11:24" x14ac:dyDescent="0.35">
      <c r="K187" s="8" t="str">
        <f>IF('RZiS control'!A182&lt;&gt;"",'RZiS control'!A182,"")</f>
        <v/>
      </c>
      <c r="X187" s="8" t="str">
        <f>IF(JPK_KR!X420="wynikowe",JPK_KR!V420,"")</f>
        <v/>
      </c>
    </row>
    <row r="188" spans="11:24" x14ac:dyDescent="0.35">
      <c r="K188" s="8" t="str">
        <f>IF('RZiS control'!A183&lt;&gt;"",'RZiS control'!A183,"")</f>
        <v/>
      </c>
      <c r="X188" s="8" t="str">
        <f>IF(JPK_KR!X421="wynikowe",JPK_KR!V421,"")</f>
        <v/>
      </c>
    </row>
    <row r="189" spans="11:24" x14ac:dyDescent="0.35">
      <c r="K189" s="8" t="str">
        <f>IF('RZiS control'!A184&lt;&gt;"",'RZiS control'!A184,"")</f>
        <v/>
      </c>
      <c r="X189" s="8" t="str">
        <f>IF(JPK_KR!X422="wynikowe",JPK_KR!V422,"")</f>
        <v/>
      </c>
    </row>
    <row r="190" spans="11:24" x14ac:dyDescent="0.35">
      <c r="K190" s="8" t="str">
        <f>IF('RZiS control'!A185&lt;&gt;"",'RZiS control'!A185,"")</f>
        <v/>
      </c>
      <c r="X190" s="8" t="str">
        <f>IF(JPK_KR!X423="wynikowe",JPK_KR!V423,"")</f>
        <v/>
      </c>
    </row>
    <row r="191" spans="11:24" x14ac:dyDescent="0.35">
      <c r="K191" s="8" t="str">
        <f>IF('RZiS control'!A186&lt;&gt;"",'RZiS control'!A186,"")</f>
        <v/>
      </c>
      <c r="X191" s="8" t="str">
        <f>IF(JPK_KR!X424="wynikowe",JPK_KR!V424,"")</f>
        <v/>
      </c>
    </row>
    <row r="192" spans="11:24" x14ac:dyDescent="0.35">
      <c r="K192" s="8" t="str">
        <f>IF('RZiS control'!A187&lt;&gt;"",'RZiS control'!A187,"")</f>
        <v/>
      </c>
      <c r="X192" s="8" t="str">
        <f>IF(JPK_KR!X425="wynikowe",JPK_KR!V425,"")</f>
        <v/>
      </c>
    </row>
    <row r="193" spans="11:24" x14ac:dyDescent="0.35">
      <c r="K193" s="8" t="str">
        <f>IF('RZiS control'!A188&lt;&gt;"",'RZiS control'!A188,"")</f>
        <v/>
      </c>
      <c r="X193" s="8" t="str">
        <f>IF(JPK_KR!X426="wynikowe",JPK_KR!V426,"")</f>
        <v/>
      </c>
    </row>
    <row r="194" spans="11:24" x14ac:dyDescent="0.35">
      <c r="K194" s="8" t="str">
        <f>IF('RZiS control'!A189&lt;&gt;"",'RZiS control'!A189,"")</f>
        <v/>
      </c>
      <c r="X194" s="8" t="str">
        <f>IF(JPK_KR!X427="wynikowe",JPK_KR!V427,"")</f>
        <v/>
      </c>
    </row>
    <row r="195" spans="11:24" x14ac:dyDescent="0.35">
      <c r="K195" s="8" t="str">
        <f>IF('RZiS control'!A190&lt;&gt;"",'RZiS control'!A190,"")</f>
        <v/>
      </c>
      <c r="X195" s="8" t="str">
        <f>IF(JPK_KR!X428="wynikowe",JPK_KR!V428,"")</f>
        <v/>
      </c>
    </row>
    <row r="196" spans="11:24" x14ac:dyDescent="0.35">
      <c r="K196" s="8" t="str">
        <f>IF('RZiS control'!A191&lt;&gt;"",'RZiS control'!A191,"")</f>
        <v/>
      </c>
      <c r="X196" s="8" t="str">
        <f>IF(JPK_KR!X429="wynikowe",JPK_KR!V429,"")</f>
        <v/>
      </c>
    </row>
    <row r="197" spans="11:24" x14ac:dyDescent="0.35">
      <c r="K197" s="8" t="str">
        <f>IF('RZiS control'!A192&lt;&gt;"",'RZiS control'!A192,"")</f>
        <v/>
      </c>
      <c r="X197" s="8" t="str">
        <f>IF(JPK_KR!X430="wynikowe",JPK_KR!V430,"")</f>
        <v/>
      </c>
    </row>
    <row r="198" spans="11:24" x14ac:dyDescent="0.35">
      <c r="K198" s="8" t="str">
        <f>IF('RZiS control'!A193&lt;&gt;"",'RZiS control'!A193,"")</f>
        <v/>
      </c>
      <c r="X198" s="8" t="str">
        <f>IF(JPK_KR!X431="wynikowe",JPK_KR!V431,"")</f>
        <v/>
      </c>
    </row>
    <row r="199" spans="11:24" x14ac:dyDescent="0.35">
      <c r="K199" s="8" t="str">
        <f>IF('RZiS control'!A194&lt;&gt;"",'RZiS control'!A194,"")</f>
        <v/>
      </c>
      <c r="X199" s="8" t="str">
        <f>IF(JPK_KR!X432="wynikowe",JPK_KR!V432,"")</f>
        <v/>
      </c>
    </row>
    <row r="200" spans="11:24" x14ac:dyDescent="0.35">
      <c r="K200" s="8" t="str">
        <f>IF('RZiS control'!A195&lt;&gt;"",'RZiS control'!A195,"")</f>
        <v/>
      </c>
      <c r="X200" s="8" t="str">
        <f>IF(JPK_KR!X433="wynikowe",JPK_KR!V433,"")</f>
        <v/>
      </c>
    </row>
    <row r="201" spans="11:24" x14ac:dyDescent="0.35">
      <c r="X201" s="8" t="str">
        <f>IF(JPK_KR!X434="wynikowe",JPK_KR!V434,"")</f>
        <v/>
      </c>
    </row>
    <row r="202" spans="11:24" x14ac:dyDescent="0.35">
      <c r="X202" s="8" t="str">
        <f>IF(JPK_KR!X435="wynikowe",JPK_KR!V435,"")</f>
        <v/>
      </c>
    </row>
    <row r="203" spans="11:24" x14ac:dyDescent="0.35">
      <c r="X203" s="8" t="str">
        <f>IF(JPK_KR!X436="wynikowe",JPK_KR!V436,"")</f>
        <v/>
      </c>
    </row>
    <row r="204" spans="11:24" x14ac:dyDescent="0.35">
      <c r="X204" s="8" t="str">
        <f>IF(JPK_KR!X437="wynikowe",JPK_KR!V437,"")</f>
        <v/>
      </c>
    </row>
    <row r="205" spans="11:24" x14ac:dyDescent="0.35">
      <c r="X205" s="8" t="str">
        <f>IF(JPK_KR!X438="wynikowe",JPK_KR!V438,"")</f>
        <v/>
      </c>
    </row>
    <row r="206" spans="11:24" x14ac:dyDescent="0.35">
      <c r="X206" s="8" t="str">
        <f>IF(JPK_KR!X439="wynikowe",JPK_KR!V439,"")</f>
        <v/>
      </c>
    </row>
    <row r="207" spans="11:24" x14ac:dyDescent="0.35">
      <c r="X207" s="8" t="str">
        <f>IF(JPK_KR!X440="wynikowe",JPK_KR!V440,"")</f>
        <v/>
      </c>
    </row>
    <row r="208" spans="11:24" x14ac:dyDescent="0.35">
      <c r="X208" s="8" t="str">
        <f>IF(JPK_KR!X441="wynikowe",JPK_KR!V441,"")</f>
        <v/>
      </c>
    </row>
    <row r="209" spans="24:24" x14ac:dyDescent="0.35">
      <c r="X209" s="8" t="str">
        <f>IF(JPK_KR!X442="wynikowe",JPK_KR!V442,"")</f>
        <v/>
      </c>
    </row>
    <row r="210" spans="24:24" x14ac:dyDescent="0.35">
      <c r="X210" s="8" t="str">
        <f>IF(JPK_KR!X443="wynikowe",JPK_KR!V443,"")</f>
        <v/>
      </c>
    </row>
    <row r="211" spans="24:24" x14ac:dyDescent="0.35">
      <c r="X211" s="8" t="str">
        <f>IF(JPK_KR!X444="wynikowe",JPK_KR!V444,"")</f>
        <v/>
      </c>
    </row>
    <row r="212" spans="24:24" x14ac:dyDescent="0.35">
      <c r="X212" s="8" t="str">
        <f>IF(JPK_KR!X445="wynikowe",JPK_KR!V445,"")</f>
        <v/>
      </c>
    </row>
    <row r="213" spans="24:24" x14ac:dyDescent="0.35">
      <c r="X213" s="8" t="str">
        <f>IF(JPK_KR!X446="wynikowe",JPK_KR!V446,"")</f>
        <v/>
      </c>
    </row>
    <row r="214" spans="24:24" x14ac:dyDescent="0.35">
      <c r="X214" s="8" t="str">
        <f>IF(JPK_KR!X447="wynikowe",JPK_KR!V447,"")</f>
        <v/>
      </c>
    </row>
    <row r="215" spans="24:24" x14ac:dyDescent="0.35">
      <c r="X215" s="8" t="str">
        <f>IF(JPK_KR!X448="wynikowe",JPK_KR!V448,"")</f>
        <v/>
      </c>
    </row>
    <row r="216" spans="24:24" x14ac:dyDescent="0.35">
      <c r="X216" s="8" t="str">
        <f>IF(JPK_KR!X449="wynikowe",JPK_KR!V449,"")</f>
        <v/>
      </c>
    </row>
    <row r="217" spans="24:24" x14ac:dyDescent="0.35">
      <c r="X217" s="8" t="str">
        <f>IF(JPK_KR!X450="wynikowe",JPK_KR!V450,"")</f>
        <v/>
      </c>
    </row>
    <row r="218" spans="24:24" x14ac:dyDescent="0.35">
      <c r="X218" s="8" t="str">
        <f>IF(JPK_KR!X451="wynikowe",JPK_KR!V451,"")</f>
        <v/>
      </c>
    </row>
    <row r="219" spans="24:24" x14ac:dyDescent="0.35">
      <c r="X219" s="8" t="str">
        <f>IF(JPK_KR!X452="wynikowe",JPK_KR!V452,"")</f>
        <v/>
      </c>
    </row>
    <row r="220" spans="24:24" x14ac:dyDescent="0.35">
      <c r="X220" s="8" t="str">
        <f>IF(JPK_KR!X453="wynikowe",JPK_KR!V453,"")</f>
        <v/>
      </c>
    </row>
    <row r="221" spans="24:24" x14ac:dyDescent="0.35">
      <c r="X221" s="8" t="str">
        <f>IF(JPK_KR!X454="wynikowe",JPK_KR!V454,"")</f>
        <v/>
      </c>
    </row>
    <row r="222" spans="24:24" x14ac:dyDescent="0.35">
      <c r="X222" s="8" t="str">
        <f>IF(JPK_KR!X455="wynikowe",JPK_KR!V455,"")</f>
        <v/>
      </c>
    </row>
    <row r="223" spans="24:24" x14ac:dyDescent="0.35">
      <c r="X223" s="8" t="str">
        <f>IF(JPK_KR!X456="wynikowe",JPK_KR!V456,"")</f>
        <v/>
      </c>
    </row>
    <row r="224" spans="24:24" x14ac:dyDescent="0.35">
      <c r="X224" s="8" t="str">
        <f>IF(JPK_KR!X457="wynikowe",JPK_KR!V457,"")</f>
        <v/>
      </c>
    </row>
    <row r="225" spans="24:24" x14ac:dyDescent="0.35">
      <c r="X225" s="8" t="str">
        <f>IF(JPK_KR!X458="wynikowe",JPK_KR!V458,"")</f>
        <v/>
      </c>
    </row>
    <row r="226" spans="24:24" x14ac:dyDescent="0.35">
      <c r="X226" s="8" t="str">
        <f>IF(JPK_KR!X459="wynikowe",JPK_KR!V459,"")</f>
        <v/>
      </c>
    </row>
    <row r="227" spans="24:24" x14ac:dyDescent="0.35">
      <c r="X227" s="8" t="str">
        <f>IF(JPK_KR!X460="wynikowe",JPK_KR!V460,"")</f>
        <v/>
      </c>
    </row>
    <row r="228" spans="24:24" x14ac:dyDescent="0.35">
      <c r="X228" s="8" t="str">
        <f>IF(JPK_KR!X461="wynikowe",JPK_KR!V461,"")</f>
        <v/>
      </c>
    </row>
    <row r="229" spans="24:24" x14ac:dyDescent="0.35">
      <c r="X229" s="8" t="str">
        <f>IF(JPK_KR!X462="wynikowe",JPK_KR!V462,"")</f>
        <v/>
      </c>
    </row>
    <row r="230" spans="24:24" x14ac:dyDescent="0.35">
      <c r="X230" s="8" t="str">
        <f>IF(JPK_KR!X463="wynikowe",JPK_KR!V463,"")</f>
        <v/>
      </c>
    </row>
    <row r="231" spans="24:24" x14ac:dyDescent="0.35">
      <c r="X231" s="8" t="str">
        <f>IF(JPK_KR!X464="wynikowe",JPK_KR!V464,"")</f>
        <v/>
      </c>
    </row>
    <row r="232" spans="24:24" x14ac:dyDescent="0.35">
      <c r="X232" s="8" t="str">
        <f>IF(JPK_KR!X465="wynikowe",JPK_KR!V465,"")</f>
        <v/>
      </c>
    </row>
    <row r="233" spans="24:24" x14ac:dyDescent="0.35">
      <c r="X233" s="8" t="str">
        <f>IF(JPK_KR!X466="wynikowe",JPK_KR!V466,"")</f>
        <v/>
      </c>
    </row>
    <row r="234" spans="24:24" x14ac:dyDescent="0.35">
      <c r="X234" s="8" t="str">
        <f>IF(JPK_KR!X467="wynikowe",JPK_KR!V467,"")</f>
        <v/>
      </c>
    </row>
    <row r="235" spans="24:24" x14ac:dyDescent="0.35">
      <c r="X235" s="8" t="str">
        <f>IF(JPK_KR!X468="wynikowe",JPK_KR!V468,"")</f>
        <v/>
      </c>
    </row>
    <row r="236" spans="24:24" x14ac:dyDescent="0.35">
      <c r="X236" s="8" t="str">
        <f>IF(JPK_KR!X469="wynikowe",JPK_KR!V469,"")</f>
        <v/>
      </c>
    </row>
    <row r="237" spans="24:24" x14ac:dyDescent="0.35">
      <c r="X237" s="8" t="str">
        <f>IF(JPK_KR!X470="wynikowe",JPK_KR!V470,"")</f>
        <v/>
      </c>
    </row>
    <row r="238" spans="24:24" x14ac:dyDescent="0.35">
      <c r="X238" s="8" t="str">
        <f>IF(JPK_KR!X471="wynikowe",JPK_KR!V471,"")</f>
        <v/>
      </c>
    </row>
    <row r="239" spans="24:24" x14ac:dyDescent="0.35">
      <c r="X239" s="8" t="str">
        <f>IF(JPK_KR!X472="wynikowe",JPK_KR!V472,"")</f>
        <v/>
      </c>
    </row>
    <row r="240" spans="24:24" x14ac:dyDescent="0.35">
      <c r="X240" s="8" t="str">
        <f>IF(JPK_KR!X473="wynikowe",JPK_KR!V473,"")</f>
        <v/>
      </c>
    </row>
    <row r="241" spans="24:24" x14ac:dyDescent="0.35">
      <c r="X241" s="8" t="str">
        <f>IF(JPK_KR!X474="wynikowe",JPK_KR!V474,"")</f>
        <v/>
      </c>
    </row>
    <row r="242" spans="24:24" x14ac:dyDescent="0.35">
      <c r="X242" s="8" t="str">
        <f>IF(JPK_KR!X475="wynikowe",JPK_KR!V475,"")</f>
        <v/>
      </c>
    </row>
    <row r="243" spans="24:24" x14ac:dyDescent="0.35">
      <c r="X243" s="8" t="str">
        <f>IF(JPK_KR!X476="wynikowe",JPK_KR!V476,"")</f>
        <v/>
      </c>
    </row>
    <row r="244" spans="24:24" x14ac:dyDescent="0.35">
      <c r="X244" s="8" t="str">
        <f>IF(JPK_KR!X477="wynikowe",JPK_KR!V477,"")</f>
        <v/>
      </c>
    </row>
    <row r="245" spans="24:24" x14ac:dyDescent="0.35">
      <c r="X245" s="8" t="str">
        <f>IF(JPK_KR!X478="wynikowe",JPK_KR!V478,"")</f>
        <v/>
      </c>
    </row>
    <row r="246" spans="24:24" x14ac:dyDescent="0.35">
      <c r="X246" s="8" t="str">
        <f>IF(JPK_KR!X479="wynikowe",JPK_KR!V479,"")</f>
        <v/>
      </c>
    </row>
    <row r="247" spans="24:24" x14ac:dyDescent="0.35">
      <c r="X247" s="8" t="str">
        <f>IF(JPK_KR!X480="wynikowe",JPK_KR!V480,"")</f>
        <v/>
      </c>
    </row>
    <row r="248" spans="24:24" x14ac:dyDescent="0.35">
      <c r="X248" s="8" t="str">
        <f>IF(JPK_KR!X481="wynikowe",JPK_KR!V481,"")</f>
        <v/>
      </c>
    </row>
    <row r="249" spans="24:24" x14ac:dyDescent="0.35">
      <c r="X249" s="8" t="str">
        <f>IF(JPK_KR!X482="wynikowe",JPK_KR!V482,"")</f>
        <v/>
      </c>
    </row>
    <row r="250" spans="24:24" x14ac:dyDescent="0.35">
      <c r="X250" s="8" t="str">
        <f>IF(JPK_KR!X483="wynikowe",JPK_KR!V483,"")</f>
        <v/>
      </c>
    </row>
    <row r="251" spans="24:24" x14ac:dyDescent="0.35">
      <c r="X251" s="8" t="str">
        <f>IF(JPK_KR!X484="wynikowe",JPK_KR!V484,"")</f>
        <v/>
      </c>
    </row>
    <row r="252" spans="24:24" x14ac:dyDescent="0.35">
      <c r="X252" s="8" t="str">
        <f>IF(JPK_KR!X485="wynikowe",JPK_KR!V485,"")</f>
        <v/>
      </c>
    </row>
    <row r="253" spans="24:24" x14ac:dyDescent="0.35">
      <c r="X253" s="8" t="str">
        <f>IF(JPK_KR!X486="wynikowe",JPK_KR!V486,"")</f>
        <v/>
      </c>
    </row>
    <row r="254" spans="24:24" x14ac:dyDescent="0.35">
      <c r="X254" s="8" t="str">
        <f>IF(JPK_KR!X487="wynikowe",JPK_KR!V487,"")</f>
        <v/>
      </c>
    </row>
    <row r="255" spans="24:24" x14ac:dyDescent="0.35">
      <c r="X255" s="8" t="str">
        <f>IF(JPK_KR!X488="wynikowe",JPK_KR!V488,"")</f>
        <v/>
      </c>
    </row>
    <row r="256" spans="24:24" x14ac:dyDescent="0.35">
      <c r="X256" s="8" t="str">
        <f>IF(JPK_KR!X489="wynikowe",JPK_KR!V489,"")</f>
        <v/>
      </c>
    </row>
    <row r="257" spans="24:24" x14ac:dyDescent="0.35">
      <c r="X257" s="8" t="str">
        <f>IF(JPK_KR!X490="wynikowe",JPK_KR!V490,"")</f>
        <v/>
      </c>
    </row>
    <row r="258" spans="24:24" x14ac:dyDescent="0.35">
      <c r="X258" s="8" t="str">
        <f>IF(JPK_KR!X491="wynikowe",JPK_KR!V491,"")</f>
        <v/>
      </c>
    </row>
    <row r="259" spans="24:24" x14ac:dyDescent="0.35">
      <c r="X259" s="8" t="str">
        <f>IF(JPK_KR!X492="wynikowe",JPK_KR!V492,"")</f>
        <v/>
      </c>
    </row>
    <row r="260" spans="24:24" x14ac:dyDescent="0.35">
      <c r="X260" s="8" t="str">
        <f>IF(JPK_KR!X493="wynikowe",JPK_KR!V493,"")</f>
        <v/>
      </c>
    </row>
    <row r="261" spans="24:24" x14ac:dyDescent="0.35">
      <c r="X261" s="8" t="str">
        <f>IF(JPK_KR!X494="wynikowe",JPK_KR!V494,"")</f>
        <v/>
      </c>
    </row>
    <row r="262" spans="24:24" x14ac:dyDescent="0.35">
      <c r="X262" s="8" t="str">
        <f>IF(JPK_KR!X495="wynikowe",JPK_KR!V495,"")</f>
        <v/>
      </c>
    </row>
    <row r="263" spans="24:24" x14ac:dyDescent="0.35">
      <c r="X263" s="8" t="str">
        <f>IF(JPK_KR!X496="wynikowe",JPK_KR!V496,"")</f>
        <v/>
      </c>
    </row>
    <row r="264" spans="24:24" x14ac:dyDescent="0.35">
      <c r="X264" s="8" t="str">
        <f>IF(JPK_KR!X497="wynikowe",JPK_KR!V497,"")</f>
        <v/>
      </c>
    </row>
    <row r="265" spans="24:24" x14ac:dyDescent="0.35">
      <c r="X265" s="8" t="str">
        <f>IF(JPK_KR!X498="wynikowe",JPK_KR!V498,"")</f>
        <v/>
      </c>
    </row>
    <row r="266" spans="24:24" x14ac:dyDescent="0.35">
      <c r="X266" s="8" t="str">
        <f>IF(JPK_KR!X499="wynikowe",JPK_KR!V499,"")</f>
        <v/>
      </c>
    </row>
    <row r="267" spans="24:24" x14ac:dyDescent="0.35">
      <c r="X267" s="8" t="str">
        <f>IF(JPK_KR!X500="wynikowe",JPK_KR!V500,"")</f>
        <v/>
      </c>
    </row>
    <row r="268" spans="24:24" x14ac:dyDescent="0.35">
      <c r="X268" s="8" t="str">
        <f>IF(JPK_KR!X501="wynikowe",JPK_KR!V501,"")</f>
        <v/>
      </c>
    </row>
    <row r="269" spans="24:24" x14ac:dyDescent="0.35">
      <c r="X269" s="8" t="str">
        <f>IF(JPK_KR!X502="wynikowe",JPK_KR!V502,"")</f>
        <v/>
      </c>
    </row>
    <row r="270" spans="24:24" x14ac:dyDescent="0.35">
      <c r="X270" s="8" t="str">
        <f>IF(JPK_KR!X503="wynikowe",JPK_KR!V503,"")</f>
        <v/>
      </c>
    </row>
    <row r="271" spans="24:24" x14ac:dyDescent="0.35">
      <c r="X271" s="8" t="str">
        <f>IF(JPK_KR!X504="wynikowe",JPK_KR!V504,"")</f>
        <v/>
      </c>
    </row>
    <row r="272" spans="24:24" x14ac:dyDescent="0.35">
      <c r="X272" s="8" t="str">
        <f>IF(JPK_KR!X505="wynikowe",JPK_KR!V505,"")</f>
        <v/>
      </c>
    </row>
    <row r="273" spans="24:24" x14ac:dyDescent="0.35">
      <c r="X273" s="8" t="str">
        <f>IF(JPK_KR!X506="wynikowe",JPK_KR!V506,"")</f>
        <v/>
      </c>
    </row>
    <row r="274" spans="24:24" x14ac:dyDescent="0.35">
      <c r="X274" s="8" t="str">
        <f>IF(JPK_KR!X507="wynikowe",JPK_KR!V507,"")</f>
        <v/>
      </c>
    </row>
    <row r="275" spans="24:24" x14ac:dyDescent="0.35">
      <c r="X275" s="8" t="str">
        <f>IF(JPK_KR!X508="wynikowe",JPK_KR!V508,"")</f>
        <v/>
      </c>
    </row>
    <row r="276" spans="24:24" x14ac:dyDescent="0.35">
      <c r="X276" s="8" t="str">
        <f>IF(JPK_KR!X509="wynikowe",JPK_KR!V509,"")</f>
        <v/>
      </c>
    </row>
    <row r="277" spans="24:24" x14ac:dyDescent="0.35">
      <c r="X277" s="8" t="str">
        <f>IF(JPK_KR!X510="wynikowe",JPK_KR!V510,"")</f>
        <v/>
      </c>
    </row>
    <row r="278" spans="24:24" x14ac:dyDescent="0.35">
      <c r="X278" s="8" t="str">
        <f>IF(JPK_KR!X511="wynikowe",JPK_KR!V511,"")</f>
        <v/>
      </c>
    </row>
    <row r="279" spans="24:24" x14ac:dyDescent="0.35">
      <c r="X279" s="8" t="str">
        <f>IF(JPK_KR!X512="wynikowe",JPK_KR!V512,"")</f>
        <v/>
      </c>
    </row>
    <row r="280" spans="24:24" x14ac:dyDescent="0.35">
      <c r="X280" s="8" t="str">
        <f>IF(JPK_KR!X513="wynikowe",JPK_KR!V513,"")</f>
        <v/>
      </c>
    </row>
    <row r="281" spans="24:24" x14ac:dyDescent="0.35">
      <c r="X281" s="8" t="str">
        <f>IF(JPK_KR!X514="wynikowe",JPK_KR!V514,"")</f>
        <v/>
      </c>
    </row>
    <row r="282" spans="24:24" x14ac:dyDescent="0.35">
      <c r="X282" s="8" t="str">
        <f>IF(JPK_KR!X515="wynikowe",JPK_KR!V515,"")</f>
        <v/>
      </c>
    </row>
    <row r="283" spans="24:24" x14ac:dyDescent="0.35">
      <c r="X283" s="8" t="str">
        <f>IF(JPK_KR!X516="wynikowe",JPK_KR!V516,"")</f>
        <v/>
      </c>
    </row>
    <row r="284" spans="24:24" x14ac:dyDescent="0.35">
      <c r="X284" s="8" t="str">
        <f>IF(JPK_KR!X517="wynikowe",JPK_KR!V517,"")</f>
        <v/>
      </c>
    </row>
    <row r="285" spans="24:24" x14ac:dyDescent="0.35">
      <c r="X285" s="8" t="str">
        <f>IF(JPK_KR!X518="wynikowe",JPK_KR!V518,"")</f>
        <v/>
      </c>
    </row>
    <row r="286" spans="24:24" x14ac:dyDescent="0.35">
      <c r="X286" s="8" t="str">
        <f>IF(JPK_KR!X519="wynikowe",JPK_KR!V519,"")</f>
        <v/>
      </c>
    </row>
    <row r="287" spans="24:24" x14ac:dyDescent="0.35">
      <c r="X287" s="8" t="str">
        <f>IF(JPK_KR!X520="wynikowe",JPK_KR!V520,"")</f>
        <v/>
      </c>
    </row>
    <row r="288" spans="24:24" x14ac:dyDescent="0.35">
      <c r="X288" s="8" t="str">
        <f>IF(JPK_KR!X521="wynikowe",JPK_KR!V521,"")</f>
        <v/>
      </c>
    </row>
    <row r="289" spans="24:24" x14ac:dyDescent="0.35">
      <c r="X289" s="8" t="str">
        <f>IF(JPK_KR!X522="wynikowe",JPK_KR!V522,"")</f>
        <v/>
      </c>
    </row>
    <row r="290" spans="24:24" x14ac:dyDescent="0.35">
      <c r="X290" s="8" t="str">
        <f>IF(JPK_KR!X523="wynikowe",JPK_KR!V523,"")</f>
        <v/>
      </c>
    </row>
    <row r="291" spans="24:24" x14ac:dyDescent="0.35">
      <c r="X291" s="8" t="str">
        <f>IF(JPK_KR!X524="wynikowe",JPK_KR!V524,"")</f>
        <v/>
      </c>
    </row>
    <row r="292" spans="24:24" x14ac:dyDescent="0.35">
      <c r="X292" s="8" t="str">
        <f>IF(JPK_KR!X525="wynikowe",JPK_KR!V525,"")</f>
        <v/>
      </c>
    </row>
    <row r="293" spans="24:24" x14ac:dyDescent="0.35">
      <c r="X293" s="8" t="str">
        <f>IF(JPK_KR!X526="wynikowe",JPK_KR!V526,"")</f>
        <v/>
      </c>
    </row>
    <row r="294" spans="24:24" x14ac:dyDescent="0.35">
      <c r="X294" s="8" t="str">
        <f>IF(JPK_KR!X527="wynikowe",JPK_KR!V527,"")</f>
        <v/>
      </c>
    </row>
    <row r="295" spans="24:24" x14ac:dyDescent="0.35">
      <c r="X295" s="8" t="str">
        <f>IF(JPK_KR!X528="wynikowe",JPK_KR!V528,"")</f>
        <v/>
      </c>
    </row>
    <row r="296" spans="24:24" x14ac:dyDescent="0.35">
      <c r="X296" s="8" t="str">
        <f>IF(JPK_KR!X529="wynikowe",JPK_KR!V529,"")</f>
        <v/>
      </c>
    </row>
    <row r="297" spans="24:24" x14ac:dyDescent="0.35">
      <c r="X297" s="8" t="str">
        <f>IF(JPK_KR!X530="wynikowe",JPK_KR!V530,"")</f>
        <v/>
      </c>
    </row>
    <row r="298" spans="24:24" x14ac:dyDescent="0.35">
      <c r="X298" s="8" t="str">
        <f>IF(JPK_KR!X531="wynikowe",JPK_KR!V531,"")</f>
        <v/>
      </c>
    </row>
    <row r="299" spans="24:24" x14ac:dyDescent="0.35">
      <c r="X299" s="8" t="str">
        <f>IF(JPK_KR!X532="wynikowe",JPK_KR!V532,"")</f>
        <v/>
      </c>
    </row>
    <row r="300" spans="24:24" x14ac:dyDescent="0.35">
      <c r="X300" s="8" t="str">
        <f>IF(JPK_KR!X533="wynikowe",JPK_KR!V533,"")</f>
        <v/>
      </c>
    </row>
    <row r="301" spans="24:24" x14ac:dyDescent="0.35">
      <c r="X301" s="8" t="str">
        <f>IF(JPK_KR!X534="wynikowe",JPK_KR!V534,"")</f>
        <v/>
      </c>
    </row>
    <row r="302" spans="24:24" x14ac:dyDescent="0.35">
      <c r="X302" s="8" t="str">
        <f>IF(JPK_KR!X535="wynikowe",JPK_KR!V535,"")</f>
        <v/>
      </c>
    </row>
    <row r="303" spans="24:24" x14ac:dyDescent="0.35">
      <c r="X303" s="8" t="str">
        <f>IF(JPK_KR!X536="wynikowe",JPK_KR!V536,"")</f>
        <v/>
      </c>
    </row>
    <row r="304" spans="24:24" x14ac:dyDescent="0.35">
      <c r="X304" s="8" t="str">
        <f>IF(JPK_KR!X537="wynikowe",JPK_KR!V537,"")</f>
        <v/>
      </c>
    </row>
    <row r="305" spans="24:24" x14ac:dyDescent="0.35">
      <c r="X305" s="8" t="str">
        <f>IF(JPK_KR!X538="wynikowe",JPK_KR!V538,"")</f>
        <v/>
      </c>
    </row>
    <row r="306" spans="24:24" x14ac:dyDescent="0.35">
      <c r="X306" s="8" t="str">
        <f>IF(JPK_KR!X539="wynikowe",JPK_KR!V539,"")</f>
        <v/>
      </c>
    </row>
    <row r="307" spans="24:24" x14ac:dyDescent="0.35">
      <c r="X307" s="8" t="str">
        <f>IF(JPK_KR!X540="wynikowe",JPK_KR!V540,"")</f>
        <v/>
      </c>
    </row>
    <row r="308" spans="24:24" x14ac:dyDescent="0.35">
      <c r="X308" s="8" t="str">
        <f>IF(JPK_KR!X541="wynikowe",JPK_KR!V541,"")</f>
        <v/>
      </c>
    </row>
    <row r="309" spans="24:24" x14ac:dyDescent="0.35">
      <c r="X309" s="8" t="str">
        <f>IF(JPK_KR!X542="wynikowe",JPK_KR!V542,"")</f>
        <v/>
      </c>
    </row>
    <row r="310" spans="24:24" x14ac:dyDescent="0.35">
      <c r="X310" s="8" t="str">
        <f>IF(JPK_KR!X543="wynikowe",JPK_KR!V543,"")</f>
        <v/>
      </c>
    </row>
    <row r="311" spans="24:24" x14ac:dyDescent="0.35">
      <c r="X311" s="8" t="str">
        <f>IF(JPK_KR!X544="wynikowe",JPK_KR!V544,"")</f>
        <v/>
      </c>
    </row>
    <row r="312" spans="24:24" x14ac:dyDescent="0.35">
      <c r="X312" s="8" t="str">
        <f>IF(JPK_KR!X545="wynikowe",JPK_KR!V545,"")</f>
        <v/>
      </c>
    </row>
    <row r="313" spans="24:24" x14ac:dyDescent="0.35">
      <c r="X313" s="8" t="str">
        <f>IF(JPK_KR!X546="wynikowe",JPK_KR!V546,"")</f>
        <v/>
      </c>
    </row>
    <row r="314" spans="24:24" x14ac:dyDescent="0.35">
      <c r="X314" s="8" t="str">
        <f>IF(JPK_KR!X547="wynikowe",JPK_KR!V547,"")</f>
        <v/>
      </c>
    </row>
    <row r="315" spans="24:24" x14ac:dyDescent="0.35">
      <c r="X315" s="8" t="str">
        <f>IF(JPK_KR!X548="wynikowe",JPK_KR!V548,"")</f>
        <v/>
      </c>
    </row>
    <row r="316" spans="24:24" x14ac:dyDescent="0.35">
      <c r="X316" s="8" t="str">
        <f>IF(JPK_KR!X549="wynikowe",JPK_KR!V549,"")</f>
        <v/>
      </c>
    </row>
    <row r="317" spans="24:24" x14ac:dyDescent="0.35">
      <c r="X317" s="8" t="str">
        <f>IF(JPK_KR!X550="wynikowe",JPK_KR!V550,"")</f>
        <v/>
      </c>
    </row>
    <row r="318" spans="24:24" x14ac:dyDescent="0.35">
      <c r="X318" s="8" t="str">
        <f>IF(JPK_KR!X551="wynikowe",JPK_KR!V551,"")</f>
        <v/>
      </c>
    </row>
    <row r="319" spans="24:24" x14ac:dyDescent="0.35">
      <c r="X319" s="8" t="str">
        <f>IF(JPK_KR!X552="wynikowe",JPK_KR!V552,"")</f>
        <v/>
      </c>
    </row>
    <row r="320" spans="24:24" x14ac:dyDescent="0.35">
      <c r="X320" s="8" t="str">
        <f>IF(JPK_KR!X553="wynikowe",JPK_KR!V553,"")</f>
        <v/>
      </c>
    </row>
    <row r="321" spans="24:24" x14ac:dyDescent="0.35">
      <c r="X321" s="8" t="str">
        <f>IF(JPK_KR!X554="wynikowe",JPK_KR!V554,"")</f>
        <v/>
      </c>
    </row>
    <row r="322" spans="24:24" x14ac:dyDescent="0.35">
      <c r="X322" s="8" t="str">
        <f>IF(JPK_KR!X555="wynikowe",JPK_KR!V555,"")</f>
        <v/>
      </c>
    </row>
    <row r="323" spans="24:24" x14ac:dyDescent="0.35">
      <c r="X323" s="8" t="str">
        <f>IF(JPK_KR!X556="wynikowe",JPK_KR!V556,"")</f>
        <v/>
      </c>
    </row>
    <row r="324" spans="24:24" x14ac:dyDescent="0.35">
      <c r="X324" s="8" t="str">
        <f>IF(JPK_KR!X557="wynikowe",JPK_KR!V557,"")</f>
        <v/>
      </c>
    </row>
    <row r="325" spans="24:24" x14ac:dyDescent="0.35">
      <c r="X325" s="8" t="str">
        <f>IF(JPK_KR!X558="wynikowe",JPK_KR!V558,"")</f>
        <v/>
      </c>
    </row>
    <row r="326" spans="24:24" x14ac:dyDescent="0.35">
      <c r="X326" s="8" t="str">
        <f>IF(JPK_KR!X559="wynikowe",JPK_KR!V559,"")</f>
        <v/>
      </c>
    </row>
    <row r="327" spans="24:24" x14ac:dyDescent="0.35">
      <c r="X327" s="8" t="str">
        <f>IF(JPK_KR!X560="wynikowe",JPK_KR!V560,"")</f>
        <v/>
      </c>
    </row>
    <row r="328" spans="24:24" x14ac:dyDescent="0.35">
      <c r="X328" s="8" t="str">
        <f>IF(JPK_KR!X561="wynikowe",JPK_KR!V561,"")</f>
        <v/>
      </c>
    </row>
    <row r="329" spans="24:24" x14ac:dyDescent="0.35">
      <c r="X329" s="8" t="str">
        <f>IF(JPK_KR!X562="wynikowe",JPK_KR!V562,"")</f>
        <v/>
      </c>
    </row>
    <row r="330" spans="24:24" x14ac:dyDescent="0.35">
      <c r="X330" s="8" t="str">
        <f>IF(JPK_KR!X563="wynikowe",JPK_KR!V563,"")</f>
        <v/>
      </c>
    </row>
    <row r="331" spans="24:24" x14ac:dyDescent="0.35">
      <c r="X331" s="8" t="str">
        <f>IF(JPK_KR!X564="wynikowe",JPK_KR!V564,"")</f>
        <v/>
      </c>
    </row>
    <row r="332" spans="24:24" x14ac:dyDescent="0.35">
      <c r="X332" s="8" t="str">
        <f>IF(JPK_KR!X565="wynikowe",JPK_KR!V565,"")</f>
        <v/>
      </c>
    </row>
    <row r="333" spans="24:24" x14ac:dyDescent="0.35">
      <c r="X333" s="8" t="str">
        <f>IF(JPK_KR!X566="wynikowe",JPK_KR!V566,"")</f>
        <v/>
      </c>
    </row>
    <row r="334" spans="24:24" x14ac:dyDescent="0.35">
      <c r="X334" s="8" t="str">
        <f>IF(JPK_KR!X567="wynikowe",JPK_KR!V567,"")</f>
        <v/>
      </c>
    </row>
    <row r="335" spans="24:24" x14ac:dyDescent="0.35">
      <c r="X335" s="8" t="str">
        <f>IF(JPK_KR!X568="wynikowe",JPK_KR!V568,"")</f>
        <v/>
      </c>
    </row>
    <row r="336" spans="24:24" x14ac:dyDescent="0.35">
      <c r="X336" s="8" t="str">
        <f>IF(JPK_KR!X569="wynikowe",JPK_KR!V569,"")</f>
        <v/>
      </c>
    </row>
    <row r="337" spans="24:24" x14ac:dyDescent="0.35">
      <c r="X337" s="8" t="str">
        <f>IF(JPK_KR!X570="wynikowe",JPK_KR!V570,"")</f>
        <v/>
      </c>
    </row>
    <row r="338" spans="24:24" x14ac:dyDescent="0.35">
      <c r="X338" s="8" t="str">
        <f>IF(JPK_KR!X571="wynikowe",JPK_KR!V571,"")</f>
        <v/>
      </c>
    </row>
    <row r="339" spans="24:24" x14ac:dyDescent="0.35">
      <c r="X339" s="8" t="str">
        <f>IF(JPK_KR!X572="wynikowe",JPK_KR!V572,"")</f>
        <v/>
      </c>
    </row>
    <row r="340" spans="24:24" x14ac:dyDescent="0.35">
      <c r="X340" s="8" t="str">
        <f>IF(JPK_KR!X573="wynikowe",JPK_KR!V573,"")</f>
        <v/>
      </c>
    </row>
    <row r="341" spans="24:24" x14ac:dyDescent="0.35">
      <c r="X341" s="8" t="str">
        <f>IF(JPK_KR!X574="wynikowe",JPK_KR!V574,"")</f>
        <v/>
      </c>
    </row>
    <row r="342" spans="24:24" x14ac:dyDescent="0.35">
      <c r="X342" s="8" t="str">
        <f>IF(JPK_KR!X575="wynikowe",JPK_KR!V575,"")</f>
        <v/>
      </c>
    </row>
    <row r="343" spans="24:24" x14ac:dyDescent="0.35">
      <c r="X343" s="8" t="str">
        <f>IF(JPK_KR!X576="wynikowe",JPK_KR!V576,"")</f>
        <v/>
      </c>
    </row>
    <row r="344" spans="24:24" x14ac:dyDescent="0.35">
      <c r="X344" s="8" t="str">
        <f>IF(JPK_KR!X577="wynikowe",JPK_KR!V577,"")</f>
        <v/>
      </c>
    </row>
    <row r="345" spans="24:24" x14ac:dyDescent="0.35">
      <c r="X345" s="8" t="str">
        <f>IF(JPK_KR!X578="wynikowe",JPK_KR!V578,"")</f>
        <v/>
      </c>
    </row>
    <row r="346" spans="24:24" x14ac:dyDescent="0.35">
      <c r="X346" s="8" t="str">
        <f>IF(JPK_KR!X579="wynikowe",JPK_KR!V579,"")</f>
        <v/>
      </c>
    </row>
    <row r="347" spans="24:24" x14ac:dyDescent="0.35">
      <c r="X347" s="8" t="str">
        <f>IF(JPK_KR!X580="wynikowe",JPK_KR!V580,"")</f>
        <v/>
      </c>
    </row>
    <row r="348" spans="24:24" x14ac:dyDescent="0.35">
      <c r="X348" s="8" t="str">
        <f>IF(JPK_KR!X581="wynikowe",JPK_KR!V581,"")</f>
        <v/>
      </c>
    </row>
    <row r="349" spans="24:24" x14ac:dyDescent="0.35">
      <c r="X349" s="8" t="str">
        <f>IF(JPK_KR!X582="wynikowe",JPK_KR!V582,"")</f>
        <v/>
      </c>
    </row>
    <row r="350" spans="24:24" x14ac:dyDescent="0.35">
      <c r="X350" s="8" t="str">
        <f>IF(JPK_KR!X583="wynikowe",JPK_KR!V583,"")</f>
        <v/>
      </c>
    </row>
    <row r="351" spans="24:24" x14ac:dyDescent="0.35">
      <c r="X351" s="8" t="str">
        <f>IF(JPK_KR!X584="wynikowe",JPK_KR!V584,"")</f>
        <v/>
      </c>
    </row>
    <row r="352" spans="24:24" x14ac:dyDescent="0.35">
      <c r="X352" s="8" t="str">
        <f>IF(JPK_KR!X585="wynikowe",JPK_KR!V585,"")</f>
        <v/>
      </c>
    </row>
    <row r="353" spans="24:24" x14ac:dyDescent="0.35">
      <c r="X353" s="8" t="str">
        <f>IF(JPK_KR!X586="wynikowe",JPK_KR!V586,"")</f>
        <v/>
      </c>
    </row>
    <row r="354" spans="24:24" x14ac:dyDescent="0.35">
      <c r="X354" s="8" t="str">
        <f>IF(JPK_KR!X587="wynikowe",JPK_KR!V587,"")</f>
        <v/>
      </c>
    </row>
    <row r="355" spans="24:24" x14ac:dyDescent="0.35">
      <c r="X355" s="8" t="str">
        <f>IF(JPK_KR!X588="wynikowe",JPK_KR!V588,"")</f>
        <v/>
      </c>
    </row>
    <row r="356" spans="24:24" x14ac:dyDescent="0.35">
      <c r="X356" s="8" t="str">
        <f>IF(JPK_KR!X589="wynikowe",JPK_KR!V589,"")</f>
        <v/>
      </c>
    </row>
    <row r="357" spans="24:24" x14ac:dyDescent="0.35">
      <c r="X357" s="8" t="str">
        <f>IF(JPK_KR!X590="wynikowe",JPK_KR!V590,"")</f>
        <v/>
      </c>
    </row>
    <row r="358" spans="24:24" x14ac:dyDescent="0.35">
      <c r="X358" s="8" t="str">
        <f>IF(JPK_KR!X591="wynikowe",JPK_KR!V591,"")</f>
        <v/>
      </c>
    </row>
    <row r="359" spans="24:24" x14ac:dyDescent="0.35">
      <c r="X359" s="8" t="str">
        <f>IF(JPK_KR!X592="wynikowe",JPK_KR!V592,"")</f>
        <v/>
      </c>
    </row>
    <row r="360" spans="24:24" x14ac:dyDescent="0.35">
      <c r="X360" s="8" t="str">
        <f>IF(JPK_KR!X593="wynikowe",JPK_KR!V593,"")</f>
        <v/>
      </c>
    </row>
    <row r="361" spans="24:24" x14ac:dyDescent="0.35">
      <c r="X361" s="8" t="str">
        <f>IF(JPK_KR!X594="wynikowe",JPK_KR!V594,"")</f>
        <v/>
      </c>
    </row>
    <row r="362" spans="24:24" x14ac:dyDescent="0.35">
      <c r="X362" s="8" t="str">
        <f>IF(JPK_KR!X595="wynikowe",JPK_KR!V595,"")</f>
        <v/>
      </c>
    </row>
    <row r="363" spans="24:24" x14ac:dyDescent="0.35">
      <c r="X363" s="8" t="str">
        <f>IF(JPK_KR!X596="wynikowe",JPK_KR!V596,"")</f>
        <v/>
      </c>
    </row>
    <row r="364" spans="24:24" x14ac:dyDescent="0.35">
      <c r="X364" s="8" t="str">
        <f>IF(JPK_KR!X597="wynikowe",JPK_KR!V597,"")</f>
        <v/>
      </c>
    </row>
    <row r="365" spans="24:24" x14ac:dyDescent="0.35">
      <c r="X365" s="8" t="str">
        <f>IF(JPK_KR!X598="wynikowe",JPK_KR!V598,"")</f>
        <v/>
      </c>
    </row>
    <row r="366" spans="24:24" x14ac:dyDescent="0.35">
      <c r="X366" s="8" t="str">
        <f>IF(JPK_KR!X599="wynikowe",JPK_KR!V599,"")</f>
        <v/>
      </c>
    </row>
    <row r="367" spans="24:24" x14ac:dyDescent="0.35">
      <c r="X367" s="8" t="str">
        <f>IF(JPK_KR!X600="wynikowe",JPK_KR!V600,"")</f>
        <v/>
      </c>
    </row>
    <row r="368" spans="24:24" x14ac:dyDescent="0.35">
      <c r="X368" s="8" t="str">
        <f>IF(JPK_KR!X601="wynikowe",JPK_KR!V601,"")</f>
        <v/>
      </c>
    </row>
    <row r="369" spans="24:24" x14ac:dyDescent="0.35">
      <c r="X369" s="8" t="str">
        <f>IF(JPK_KR!X602="wynikowe",JPK_KR!V602,"")</f>
        <v/>
      </c>
    </row>
    <row r="370" spans="24:24" x14ac:dyDescent="0.35">
      <c r="X370" s="8" t="str">
        <f>IF(JPK_KR!X603="wynikowe",JPK_KR!V603,"")</f>
        <v/>
      </c>
    </row>
    <row r="371" spans="24:24" x14ac:dyDescent="0.35">
      <c r="X371" s="8" t="str">
        <f>IF(JPK_KR!X604="wynikowe",JPK_KR!V604,"")</f>
        <v/>
      </c>
    </row>
    <row r="372" spans="24:24" x14ac:dyDescent="0.35">
      <c r="X372" s="8" t="str">
        <f>IF(JPK_KR!X605="wynikowe",JPK_KR!V605,"")</f>
        <v/>
      </c>
    </row>
    <row r="373" spans="24:24" x14ac:dyDescent="0.35">
      <c r="X373" s="8" t="str">
        <f>IF(JPK_KR!X606="wynikowe",JPK_KR!V606,"")</f>
        <v/>
      </c>
    </row>
    <row r="374" spans="24:24" x14ac:dyDescent="0.35">
      <c r="X374" s="8" t="str">
        <f>IF(JPK_KR!X607="wynikowe",JPK_KR!V607,"")</f>
        <v/>
      </c>
    </row>
    <row r="375" spans="24:24" x14ac:dyDescent="0.35">
      <c r="X375" s="8" t="str">
        <f>IF(JPK_KR!X608="wynikowe",JPK_KR!V608,"")</f>
        <v/>
      </c>
    </row>
    <row r="376" spans="24:24" x14ac:dyDescent="0.35">
      <c r="X376" s="8" t="str">
        <f>IF(JPK_KR!X609="wynikowe",JPK_KR!V609,"")</f>
        <v/>
      </c>
    </row>
    <row r="377" spans="24:24" x14ac:dyDescent="0.35">
      <c r="X377" s="8" t="str">
        <f>IF(JPK_KR!X610="wynikowe",JPK_KR!V610,"")</f>
        <v/>
      </c>
    </row>
    <row r="378" spans="24:24" x14ac:dyDescent="0.35">
      <c r="X378" s="8" t="str">
        <f>IF(JPK_KR!X611="wynikowe",JPK_KR!V611,"")</f>
        <v/>
      </c>
    </row>
    <row r="379" spans="24:24" x14ac:dyDescent="0.35">
      <c r="X379" s="8" t="str">
        <f>IF(JPK_KR!X612="wynikowe",JPK_KR!V612,"")</f>
        <v/>
      </c>
    </row>
    <row r="380" spans="24:24" x14ac:dyDescent="0.35">
      <c r="X380" s="8" t="str">
        <f>IF(JPK_KR!X613="wynikowe",JPK_KR!V613,"")</f>
        <v/>
      </c>
    </row>
    <row r="381" spans="24:24" x14ac:dyDescent="0.35">
      <c r="X381" s="8" t="str">
        <f>IF(JPK_KR!X614="wynikowe",JPK_KR!V614,"")</f>
        <v/>
      </c>
    </row>
    <row r="382" spans="24:24" x14ac:dyDescent="0.35">
      <c r="X382" s="8" t="str">
        <f>IF(JPK_KR!X615="wynikowe",JPK_KR!V615,"")</f>
        <v/>
      </c>
    </row>
    <row r="383" spans="24:24" x14ac:dyDescent="0.35">
      <c r="X383" s="8" t="str">
        <f>IF(JPK_KR!X616="wynikowe",JPK_KR!V616,"")</f>
        <v/>
      </c>
    </row>
    <row r="384" spans="24:24" x14ac:dyDescent="0.35">
      <c r="X384" s="8" t="str">
        <f>IF(JPK_KR!X617="wynikowe",JPK_KR!V617,"")</f>
        <v/>
      </c>
    </row>
    <row r="385" spans="24:24" x14ac:dyDescent="0.35">
      <c r="X385" s="8" t="str">
        <f>IF(JPK_KR!X618="wynikowe",JPK_KR!V618,"")</f>
        <v/>
      </c>
    </row>
    <row r="386" spans="24:24" x14ac:dyDescent="0.35">
      <c r="X386" s="8" t="str">
        <f>IF(JPK_KR!X619="wynikowe",JPK_KR!V619,"")</f>
        <v/>
      </c>
    </row>
    <row r="387" spans="24:24" x14ac:dyDescent="0.35">
      <c r="X387" s="8" t="str">
        <f>IF(JPK_KR!X620="wynikowe",JPK_KR!V620,"")</f>
        <v/>
      </c>
    </row>
    <row r="388" spans="24:24" x14ac:dyDescent="0.35">
      <c r="X388" s="8" t="str">
        <f>IF(JPK_KR!X621="wynikowe",JPK_KR!V621,"")</f>
        <v/>
      </c>
    </row>
    <row r="389" spans="24:24" x14ac:dyDescent="0.35">
      <c r="X389" s="8" t="str">
        <f>IF(JPK_KR!X622="wynikowe",JPK_KR!V622,"")</f>
        <v/>
      </c>
    </row>
    <row r="390" spans="24:24" x14ac:dyDescent="0.35">
      <c r="X390" s="8" t="str">
        <f>IF(JPK_KR!X623="wynikowe",JPK_KR!V623,"")</f>
        <v/>
      </c>
    </row>
    <row r="391" spans="24:24" x14ac:dyDescent="0.35">
      <c r="X391" s="8" t="str">
        <f>IF(JPK_KR!X624="wynikowe",JPK_KR!V624,"")</f>
        <v/>
      </c>
    </row>
    <row r="392" spans="24:24" x14ac:dyDescent="0.35">
      <c r="X392" s="8" t="str">
        <f>IF(JPK_KR!X625="wynikowe",JPK_KR!V625,"")</f>
        <v/>
      </c>
    </row>
    <row r="393" spans="24:24" x14ac:dyDescent="0.35">
      <c r="X393" s="8" t="str">
        <f>IF(JPK_KR!X626="wynikowe",JPK_KR!V626,"")</f>
        <v/>
      </c>
    </row>
    <row r="394" spans="24:24" x14ac:dyDescent="0.35">
      <c r="X394" s="8" t="str">
        <f>IF(JPK_KR!X627="wynikowe",JPK_KR!V627,"")</f>
        <v/>
      </c>
    </row>
    <row r="395" spans="24:24" x14ac:dyDescent="0.35">
      <c r="X395" s="8" t="str">
        <f>IF(JPK_KR!X628="wynikowe",JPK_KR!V628,"")</f>
        <v/>
      </c>
    </row>
    <row r="396" spans="24:24" x14ac:dyDescent="0.35">
      <c r="X396" s="8" t="str">
        <f>IF(JPK_KR!X629="wynikowe",JPK_KR!V629,"")</f>
        <v/>
      </c>
    </row>
    <row r="397" spans="24:24" x14ac:dyDescent="0.35">
      <c r="X397" s="8" t="str">
        <f>IF(JPK_KR!X630="wynikowe",JPK_KR!V630,"")</f>
        <v/>
      </c>
    </row>
    <row r="398" spans="24:24" x14ac:dyDescent="0.35">
      <c r="X398" s="8" t="str">
        <f>IF(JPK_KR!X631="wynikowe",JPK_KR!V631,"")</f>
        <v/>
      </c>
    </row>
    <row r="399" spans="24:24" x14ac:dyDescent="0.35">
      <c r="X399" s="8" t="str">
        <f>IF(JPK_KR!X632="wynikowe",JPK_KR!V632,"")</f>
        <v/>
      </c>
    </row>
    <row r="400" spans="24:24" x14ac:dyDescent="0.35">
      <c r="X400" s="8" t="str">
        <f>IF(JPK_KR!X633="wynikowe",JPK_KR!V633,"")</f>
        <v/>
      </c>
    </row>
    <row r="401" spans="24:24" x14ac:dyDescent="0.35">
      <c r="X401" s="8" t="str">
        <f>IF(JPK_KR!X634="wynikowe",JPK_KR!V634,"")</f>
        <v/>
      </c>
    </row>
    <row r="402" spans="24:24" x14ac:dyDescent="0.35">
      <c r="X402" s="8" t="str">
        <f>IF(JPK_KR!X635="wynikowe",JPK_KR!V635,"")</f>
        <v/>
      </c>
    </row>
    <row r="403" spans="24:24" x14ac:dyDescent="0.35">
      <c r="X403" s="8" t="str">
        <f>IF(JPK_KR!X636="wynikowe",JPK_KR!V636,"")</f>
        <v/>
      </c>
    </row>
    <row r="404" spans="24:24" x14ac:dyDescent="0.35">
      <c r="X404" s="8" t="str">
        <f>IF(JPK_KR!X637="wynikowe",JPK_KR!V637,"")</f>
        <v/>
      </c>
    </row>
    <row r="405" spans="24:24" x14ac:dyDescent="0.35">
      <c r="X405" s="8" t="str">
        <f>IF(JPK_KR!X638="wynikowe",JPK_KR!V638,"")</f>
        <v/>
      </c>
    </row>
    <row r="406" spans="24:24" x14ac:dyDescent="0.35">
      <c r="X406" s="8" t="str">
        <f>IF(JPK_KR!X639="wynikowe",JPK_KR!V639,"")</f>
        <v/>
      </c>
    </row>
    <row r="407" spans="24:24" x14ac:dyDescent="0.35">
      <c r="X407" s="8" t="str">
        <f>IF(JPK_KR!X640="wynikowe",JPK_KR!V640,"")</f>
        <v/>
      </c>
    </row>
    <row r="408" spans="24:24" x14ac:dyDescent="0.35">
      <c r="X408" s="8" t="str">
        <f>IF(JPK_KR!X641="wynikowe",JPK_KR!V641,"")</f>
        <v/>
      </c>
    </row>
    <row r="409" spans="24:24" x14ac:dyDescent="0.35">
      <c r="X409" s="8" t="str">
        <f>IF(JPK_KR!X642="wynikowe",JPK_KR!V642,"")</f>
        <v/>
      </c>
    </row>
    <row r="410" spans="24:24" x14ac:dyDescent="0.35">
      <c r="X410" s="8" t="str">
        <f>IF(JPK_KR!X643="wynikowe",JPK_KR!V643,"")</f>
        <v/>
      </c>
    </row>
    <row r="411" spans="24:24" x14ac:dyDescent="0.35">
      <c r="X411" s="8" t="str">
        <f>IF(JPK_KR!X644="wynikowe",JPK_KR!V644,"")</f>
        <v/>
      </c>
    </row>
    <row r="412" spans="24:24" x14ac:dyDescent="0.35">
      <c r="X412" s="8" t="str">
        <f>IF(JPK_KR!X645="wynikowe",JPK_KR!V645,"")</f>
        <v/>
      </c>
    </row>
    <row r="413" spans="24:24" x14ac:dyDescent="0.35">
      <c r="X413" s="8" t="str">
        <f>IF(JPK_KR!X646="wynikowe",JPK_KR!V646,"")</f>
        <v/>
      </c>
    </row>
    <row r="414" spans="24:24" x14ac:dyDescent="0.35">
      <c r="X414" s="8" t="str">
        <f>IF(JPK_KR!X647="wynikowe",JPK_KR!V647,"")</f>
        <v/>
      </c>
    </row>
    <row r="415" spans="24:24" x14ac:dyDescent="0.35">
      <c r="X415" s="8" t="str">
        <f>IF(JPK_KR!X648="wynikowe",JPK_KR!V648,"")</f>
        <v/>
      </c>
    </row>
    <row r="416" spans="24:24" x14ac:dyDescent="0.35">
      <c r="X416" s="8" t="str">
        <f>IF(JPK_KR!X649="wynikowe",JPK_KR!V649,"")</f>
        <v/>
      </c>
    </row>
    <row r="417" spans="24:24" x14ac:dyDescent="0.35">
      <c r="X417" s="8" t="str">
        <f>IF(JPK_KR!X650="wynikowe",JPK_KR!V650,"")</f>
        <v/>
      </c>
    </row>
    <row r="418" spans="24:24" x14ac:dyDescent="0.35">
      <c r="X418" s="8" t="str">
        <f>IF(JPK_KR!X651="wynikowe",JPK_KR!V651,"")</f>
        <v/>
      </c>
    </row>
    <row r="419" spans="24:24" x14ac:dyDescent="0.35">
      <c r="X419" s="8" t="str">
        <f>IF(JPK_KR!X652="wynikowe",JPK_KR!V652,"")</f>
        <v/>
      </c>
    </row>
    <row r="420" spans="24:24" x14ac:dyDescent="0.35">
      <c r="X420" s="8" t="str">
        <f>IF(JPK_KR!X653="wynikowe",JPK_KR!V653,"")</f>
        <v/>
      </c>
    </row>
    <row r="421" spans="24:24" x14ac:dyDescent="0.35">
      <c r="X421" s="8" t="str">
        <f>IF(JPK_KR!X654="wynikowe",JPK_KR!V654,"")</f>
        <v/>
      </c>
    </row>
    <row r="422" spans="24:24" x14ac:dyDescent="0.35">
      <c r="X422" s="8" t="str">
        <f>IF(JPK_KR!X655="wynikowe",JPK_KR!V655,"")</f>
        <v/>
      </c>
    </row>
    <row r="423" spans="24:24" x14ac:dyDescent="0.35">
      <c r="X423" s="8" t="str">
        <f>IF(JPK_KR!X656="wynikowe",JPK_KR!V656,"")</f>
        <v/>
      </c>
    </row>
    <row r="424" spans="24:24" x14ac:dyDescent="0.35">
      <c r="X424" s="8" t="str">
        <f>IF(JPK_KR!X657="wynikowe",JPK_KR!V657,"")</f>
        <v/>
      </c>
    </row>
    <row r="425" spans="24:24" x14ac:dyDescent="0.35">
      <c r="X425" s="8" t="str">
        <f>IF(JPK_KR!X658="wynikowe",JPK_KR!V658,"")</f>
        <v/>
      </c>
    </row>
    <row r="426" spans="24:24" x14ac:dyDescent="0.35">
      <c r="X426" s="8" t="str">
        <f>IF(JPK_KR!X659="wynikowe",JPK_KR!V659,"")</f>
        <v/>
      </c>
    </row>
    <row r="427" spans="24:24" x14ac:dyDescent="0.35">
      <c r="X427" s="8" t="str">
        <f>IF(JPK_KR!X660="wynikowe",JPK_KR!V660,"")</f>
        <v/>
      </c>
    </row>
    <row r="428" spans="24:24" x14ac:dyDescent="0.35">
      <c r="X428" s="8" t="str">
        <f>IF(JPK_KR!X661="wynikowe",JPK_KR!V661,"")</f>
        <v/>
      </c>
    </row>
    <row r="429" spans="24:24" x14ac:dyDescent="0.35">
      <c r="X429" s="8" t="str">
        <f>IF(JPK_KR!X662="wynikowe",JPK_KR!V662,"")</f>
        <v/>
      </c>
    </row>
    <row r="430" spans="24:24" x14ac:dyDescent="0.35">
      <c r="X430" s="8" t="str">
        <f>IF(JPK_KR!X663="wynikowe",JPK_KR!V663,"")</f>
        <v/>
      </c>
    </row>
    <row r="431" spans="24:24" x14ac:dyDescent="0.35">
      <c r="X431" s="8" t="str">
        <f>IF(JPK_KR!X664="wynikowe",JPK_KR!V664,"")</f>
        <v/>
      </c>
    </row>
    <row r="432" spans="24:24" x14ac:dyDescent="0.35">
      <c r="X432" s="8" t="str">
        <f>IF(JPK_KR!X665="wynikowe",JPK_KR!V665,"")</f>
        <v/>
      </c>
    </row>
    <row r="433" spans="24:24" x14ac:dyDescent="0.35">
      <c r="X433" s="8" t="str">
        <f>IF(JPK_KR!X666="wynikowe",JPK_KR!V666,"")</f>
        <v/>
      </c>
    </row>
    <row r="434" spans="24:24" x14ac:dyDescent="0.35">
      <c r="X434" s="8" t="str">
        <f>IF(JPK_KR!X667="wynikowe",JPK_KR!V667,"")</f>
        <v/>
      </c>
    </row>
    <row r="435" spans="24:24" x14ac:dyDescent="0.35">
      <c r="X435" s="8" t="str">
        <f>IF(JPK_KR!X668="wynikowe",JPK_KR!V668,"")</f>
        <v/>
      </c>
    </row>
    <row r="436" spans="24:24" x14ac:dyDescent="0.35">
      <c r="X436" s="8" t="str">
        <f>IF(JPK_KR!X669="wynikowe",JPK_KR!V669,"")</f>
        <v/>
      </c>
    </row>
    <row r="437" spans="24:24" x14ac:dyDescent="0.35">
      <c r="X437" s="8" t="str">
        <f>IF(JPK_KR!X670="wynikowe",JPK_KR!V670,"")</f>
        <v/>
      </c>
    </row>
    <row r="438" spans="24:24" x14ac:dyDescent="0.35">
      <c r="X438" s="8" t="str">
        <f>IF(JPK_KR!X671="wynikowe",JPK_KR!V671,"")</f>
        <v/>
      </c>
    </row>
    <row r="439" spans="24:24" x14ac:dyDescent="0.35">
      <c r="X439" s="8" t="str">
        <f>IF(JPK_KR!X672="wynikowe",JPK_KR!V672,"")</f>
        <v/>
      </c>
    </row>
    <row r="440" spans="24:24" x14ac:dyDescent="0.35">
      <c r="X440" s="8" t="str">
        <f>IF(JPK_KR!X673="wynikowe",JPK_KR!V673,"")</f>
        <v/>
      </c>
    </row>
    <row r="441" spans="24:24" x14ac:dyDescent="0.35">
      <c r="X441" s="8" t="str">
        <f>IF(JPK_KR!X674="wynikowe",JPK_KR!V674,"")</f>
        <v/>
      </c>
    </row>
    <row r="442" spans="24:24" x14ac:dyDescent="0.35">
      <c r="X442" s="8" t="str">
        <f>IF(JPK_KR!X675="wynikowe",JPK_KR!V675,"")</f>
        <v/>
      </c>
    </row>
    <row r="443" spans="24:24" x14ac:dyDescent="0.35">
      <c r="X443" s="8" t="str">
        <f>IF(JPK_KR!X676="wynikowe",JPK_KR!V676,"")</f>
        <v/>
      </c>
    </row>
    <row r="444" spans="24:24" x14ac:dyDescent="0.35">
      <c r="X444" s="8" t="str">
        <f>IF(JPK_KR!X677="wynikowe",JPK_KR!V677,"")</f>
        <v/>
      </c>
    </row>
    <row r="445" spans="24:24" x14ac:dyDescent="0.35">
      <c r="X445" s="8" t="str">
        <f>IF(JPK_KR!X678="wynikowe",JPK_KR!V678,"")</f>
        <v/>
      </c>
    </row>
    <row r="446" spans="24:24" x14ac:dyDescent="0.35">
      <c r="X446" s="8" t="str">
        <f>IF(JPK_KR!X679="wynikowe",JPK_KR!V679,"")</f>
        <v/>
      </c>
    </row>
    <row r="447" spans="24:24" x14ac:dyDescent="0.35">
      <c r="X447" s="8" t="str">
        <f>IF(JPK_KR!X680="wynikowe",JPK_KR!V680,"")</f>
        <v/>
      </c>
    </row>
    <row r="448" spans="24:24" x14ac:dyDescent="0.35">
      <c r="X448" s="8" t="str">
        <f>IF(JPK_KR!X681="wynikowe",JPK_KR!V681,"")</f>
        <v/>
      </c>
    </row>
    <row r="449" spans="24:24" x14ac:dyDescent="0.35">
      <c r="X449" s="8" t="str">
        <f>IF(JPK_KR!X682="wynikowe",JPK_KR!V682,"")</f>
        <v/>
      </c>
    </row>
    <row r="450" spans="24:24" x14ac:dyDescent="0.35">
      <c r="X450" s="8" t="str">
        <f>IF(JPK_KR!X683="wynikowe",JPK_KR!V683,"")</f>
        <v/>
      </c>
    </row>
    <row r="451" spans="24:24" x14ac:dyDescent="0.35">
      <c r="X451" s="8" t="str">
        <f>IF(JPK_KR!X684="wynikowe",JPK_KR!V684,"")</f>
        <v/>
      </c>
    </row>
    <row r="452" spans="24:24" x14ac:dyDescent="0.35">
      <c r="X452" s="8" t="str">
        <f>IF(JPK_KR!X685="wynikowe",JPK_KR!V685,"")</f>
        <v/>
      </c>
    </row>
    <row r="453" spans="24:24" x14ac:dyDescent="0.35">
      <c r="X453" s="8" t="str">
        <f>IF(JPK_KR!X686="wynikowe",JPK_KR!V686,"")</f>
        <v/>
      </c>
    </row>
    <row r="454" spans="24:24" x14ac:dyDescent="0.35">
      <c r="X454" s="8" t="str">
        <f>IF(JPK_KR!X687="wynikowe",JPK_KR!V687,"")</f>
        <v/>
      </c>
    </row>
    <row r="455" spans="24:24" x14ac:dyDescent="0.35">
      <c r="X455" s="8" t="str">
        <f>IF(JPK_KR!X688="wynikowe",JPK_KR!V688,"")</f>
        <v/>
      </c>
    </row>
    <row r="456" spans="24:24" x14ac:dyDescent="0.35">
      <c r="X456" s="8" t="str">
        <f>IF(JPK_KR!X689="wynikowe",JPK_KR!V689,"")</f>
        <v/>
      </c>
    </row>
    <row r="457" spans="24:24" x14ac:dyDescent="0.35">
      <c r="X457" s="8" t="str">
        <f>IF(JPK_KR!X690="wynikowe",JPK_KR!V690,"")</f>
        <v/>
      </c>
    </row>
    <row r="458" spans="24:24" x14ac:dyDescent="0.35">
      <c r="X458" s="8" t="str">
        <f>IF(JPK_KR!X691="wynikowe",JPK_KR!V691,"")</f>
        <v/>
      </c>
    </row>
    <row r="459" spans="24:24" x14ac:dyDescent="0.35">
      <c r="X459" s="8" t="str">
        <f>IF(JPK_KR!X692="wynikowe",JPK_KR!V692,"")</f>
        <v/>
      </c>
    </row>
    <row r="460" spans="24:24" x14ac:dyDescent="0.35">
      <c r="X460" s="8" t="str">
        <f>IF(JPK_KR!X693="wynikowe",JPK_KR!V693,"")</f>
        <v/>
      </c>
    </row>
    <row r="461" spans="24:24" x14ac:dyDescent="0.35">
      <c r="X461" s="8" t="str">
        <f>IF(JPK_KR!X694="wynikowe",JPK_KR!V694,"")</f>
        <v/>
      </c>
    </row>
    <row r="462" spans="24:24" x14ac:dyDescent="0.35">
      <c r="X462" s="8" t="str">
        <f>IF(JPK_KR!X695="wynikowe",JPK_KR!V695,"")</f>
        <v/>
      </c>
    </row>
    <row r="463" spans="24:24" x14ac:dyDescent="0.35">
      <c r="X463" s="8" t="str">
        <f>IF(JPK_KR!X696="wynikowe",JPK_KR!V696,"")</f>
        <v/>
      </c>
    </row>
    <row r="464" spans="24:24" x14ac:dyDescent="0.35">
      <c r="X464" s="8" t="str">
        <f>IF(JPK_KR!X697="wynikowe",JPK_KR!V697,"")</f>
        <v/>
      </c>
    </row>
    <row r="465" spans="24:24" x14ac:dyDescent="0.35">
      <c r="X465" s="8" t="str">
        <f>IF(JPK_KR!X698="wynikowe",JPK_KR!V698,"")</f>
        <v/>
      </c>
    </row>
    <row r="466" spans="24:24" x14ac:dyDescent="0.35">
      <c r="X466" s="8" t="str">
        <f>IF(JPK_KR!X699="wynikowe",JPK_KR!V699,"")</f>
        <v/>
      </c>
    </row>
    <row r="467" spans="24:24" x14ac:dyDescent="0.35">
      <c r="X467" s="8" t="str">
        <f>IF(JPK_KR!X700="wynikowe",JPK_KR!V700,"")</f>
        <v/>
      </c>
    </row>
    <row r="468" spans="24:24" x14ac:dyDescent="0.35">
      <c r="X468" s="8" t="str">
        <f>IF(JPK_KR!X701="wynikowe",JPK_KR!V701,"")</f>
        <v/>
      </c>
    </row>
    <row r="469" spans="24:24" x14ac:dyDescent="0.35">
      <c r="X469" s="8" t="str">
        <f>IF(JPK_KR!X702="wynikowe",JPK_KR!V702,"")</f>
        <v/>
      </c>
    </row>
    <row r="470" spans="24:24" x14ac:dyDescent="0.35">
      <c r="X470" s="8" t="str">
        <f>IF(JPK_KR!X703="wynikowe",JPK_KR!V703,"")</f>
        <v/>
      </c>
    </row>
    <row r="471" spans="24:24" x14ac:dyDescent="0.35">
      <c r="X471" s="8" t="str">
        <f>IF(JPK_KR!X704="wynikowe",JPK_KR!V704,"")</f>
        <v/>
      </c>
    </row>
    <row r="472" spans="24:24" x14ac:dyDescent="0.35">
      <c r="X472" s="8" t="str">
        <f>IF(JPK_KR!X705="wynikowe",JPK_KR!V705,"")</f>
        <v/>
      </c>
    </row>
    <row r="473" spans="24:24" x14ac:dyDescent="0.35">
      <c r="X473" s="8" t="str">
        <f>IF(JPK_KR!X706="wynikowe",JPK_KR!V706,"")</f>
        <v/>
      </c>
    </row>
    <row r="474" spans="24:24" x14ac:dyDescent="0.35">
      <c r="X474" s="8" t="str">
        <f>IF(JPK_KR!X707="wynikowe",JPK_KR!V707,"")</f>
        <v/>
      </c>
    </row>
    <row r="475" spans="24:24" x14ac:dyDescent="0.35">
      <c r="X475" s="8" t="str">
        <f>IF(JPK_KR!X708="wynikowe",JPK_KR!V708,"")</f>
        <v/>
      </c>
    </row>
    <row r="476" spans="24:24" x14ac:dyDescent="0.35">
      <c r="X476" s="8" t="str">
        <f>IF(JPK_KR!X709="wynikowe",JPK_KR!V709,"")</f>
        <v/>
      </c>
    </row>
    <row r="477" spans="24:24" x14ac:dyDescent="0.35">
      <c r="X477" s="8" t="str">
        <f>IF(JPK_KR!X710="wynikowe",JPK_KR!V710,"")</f>
        <v/>
      </c>
    </row>
    <row r="478" spans="24:24" x14ac:dyDescent="0.35">
      <c r="X478" s="8" t="str">
        <f>IF(JPK_KR!X711="wynikowe",JPK_KR!V711,"")</f>
        <v/>
      </c>
    </row>
    <row r="479" spans="24:24" x14ac:dyDescent="0.35">
      <c r="X479" s="8" t="str">
        <f>IF(JPK_KR!X712="wynikowe",JPK_KR!V712,"")</f>
        <v/>
      </c>
    </row>
    <row r="480" spans="24:24" x14ac:dyDescent="0.35">
      <c r="X480" s="8" t="str">
        <f>IF(JPK_KR!X713="wynikowe",JPK_KR!V713,"")</f>
        <v/>
      </c>
    </row>
    <row r="481" spans="24:24" x14ac:dyDescent="0.35">
      <c r="X481" s="8" t="str">
        <f>IF(JPK_KR!X714="wynikowe",JPK_KR!V714,"")</f>
        <v/>
      </c>
    </row>
    <row r="482" spans="24:24" x14ac:dyDescent="0.35">
      <c r="X482" s="8" t="str">
        <f>IF(JPK_KR!X715="wynikowe",JPK_KR!V715,"")</f>
        <v/>
      </c>
    </row>
    <row r="483" spans="24:24" x14ac:dyDescent="0.35">
      <c r="X483" s="8" t="str">
        <f>IF(JPK_KR!X716="wynikowe",JPK_KR!V716,"")</f>
        <v/>
      </c>
    </row>
    <row r="484" spans="24:24" x14ac:dyDescent="0.35">
      <c r="X484" s="8" t="str">
        <f>IF(JPK_KR!X717="wynikowe",JPK_KR!V717,"")</f>
        <v/>
      </c>
    </row>
    <row r="485" spans="24:24" x14ac:dyDescent="0.35">
      <c r="X485" s="8" t="str">
        <f>IF(JPK_KR!X718="wynikowe",JPK_KR!V718,"")</f>
        <v/>
      </c>
    </row>
    <row r="486" spans="24:24" x14ac:dyDescent="0.35">
      <c r="X486" s="8" t="str">
        <f>IF(JPK_KR!X719="wynikowe",JPK_KR!V719,"")</f>
        <v/>
      </c>
    </row>
    <row r="487" spans="24:24" x14ac:dyDescent="0.35">
      <c r="X487" s="8" t="str">
        <f>IF(JPK_KR!X720="wynikowe",JPK_KR!V720,"")</f>
        <v/>
      </c>
    </row>
    <row r="488" spans="24:24" x14ac:dyDescent="0.35">
      <c r="X488" s="8" t="str">
        <f>IF(JPK_KR!X721="wynikowe",JPK_KR!V721,"")</f>
        <v/>
      </c>
    </row>
    <row r="489" spans="24:24" x14ac:dyDescent="0.35">
      <c r="X489" s="8" t="str">
        <f>IF(JPK_KR!X722="wynikowe",JPK_KR!V722,"")</f>
        <v/>
      </c>
    </row>
    <row r="490" spans="24:24" x14ac:dyDescent="0.35">
      <c r="X490" s="8" t="str">
        <f>IF(JPK_KR!X723="wynikowe",JPK_KR!V723,"")</f>
        <v/>
      </c>
    </row>
    <row r="491" spans="24:24" x14ac:dyDescent="0.35">
      <c r="X491" s="8" t="str">
        <f>IF(JPK_KR!X724="wynikowe",JPK_KR!V724,"")</f>
        <v/>
      </c>
    </row>
    <row r="492" spans="24:24" x14ac:dyDescent="0.35">
      <c r="X492" s="8" t="str">
        <f>IF(JPK_KR!X725="wynikowe",JPK_KR!V725,"")</f>
        <v/>
      </c>
    </row>
    <row r="493" spans="24:24" x14ac:dyDescent="0.35">
      <c r="X493" s="8" t="str">
        <f>IF(JPK_KR!X726="wynikowe",JPK_KR!V726,"")</f>
        <v/>
      </c>
    </row>
    <row r="494" spans="24:24" x14ac:dyDescent="0.35">
      <c r="X494" s="8" t="str">
        <f>IF(JPK_KR!X727="wynikowe",JPK_KR!V727,"")</f>
        <v/>
      </c>
    </row>
    <row r="495" spans="24:24" x14ac:dyDescent="0.35">
      <c r="X495" s="8" t="str">
        <f>IF(JPK_KR!X728="wynikowe",JPK_KR!V728,"")</f>
        <v/>
      </c>
    </row>
    <row r="496" spans="24:24" x14ac:dyDescent="0.35">
      <c r="X496" s="8" t="str">
        <f>IF(JPK_KR!X729="wynikowe",JPK_KR!V729,"")</f>
        <v/>
      </c>
    </row>
    <row r="497" spans="24:24" x14ac:dyDescent="0.35">
      <c r="X497" s="8" t="str">
        <f>IF(JPK_KR!X730="wynikowe",JPK_KR!V730,"")</f>
        <v/>
      </c>
    </row>
    <row r="498" spans="24:24" x14ac:dyDescent="0.35">
      <c r="X498" s="8" t="str">
        <f>IF(JPK_KR!X731="wynikowe",JPK_KR!V731,"")</f>
        <v/>
      </c>
    </row>
    <row r="499" spans="24:24" x14ac:dyDescent="0.35">
      <c r="X499" s="8" t="str">
        <f>IF(JPK_KR!X732="wynikowe",JPK_KR!V732,"")</f>
        <v/>
      </c>
    </row>
    <row r="500" spans="24:24" x14ac:dyDescent="0.35">
      <c r="X500" s="8" t="str">
        <f>IF(JPK_KR!X733="wynikowe",JPK_KR!V733,"")</f>
        <v/>
      </c>
    </row>
    <row r="501" spans="24:24" x14ac:dyDescent="0.35">
      <c r="X501" s="8" t="str">
        <f>IF(JPK_KR!X734="wynikowe",JPK_KR!V734,"")</f>
        <v/>
      </c>
    </row>
    <row r="502" spans="24:24" x14ac:dyDescent="0.35">
      <c r="X502" s="8" t="str">
        <f>IF(JPK_KR!X735="wynikowe",JPK_KR!V735,"")</f>
        <v/>
      </c>
    </row>
    <row r="503" spans="24:24" x14ac:dyDescent="0.35">
      <c r="X503" s="8" t="str">
        <f>IF(JPK_KR!X736="wynikowe",JPK_KR!V736,"")</f>
        <v/>
      </c>
    </row>
    <row r="504" spans="24:24" x14ac:dyDescent="0.35">
      <c r="X504" s="8" t="str">
        <f>IF(JPK_KR!X737="wynikowe",JPK_KR!V737,"")</f>
        <v/>
      </c>
    </row>
    <row r="505" spans="24:24" x14ac:dyDescent="0.35">
      <c r="X505" s="8" t="str">
        <f>IF(JPK_KR!X738="wynikowe",JPK_KR!V738,"")</f>
        <v/>
      </c>
    </row>
    <row r="506" spans="24:24" x14ac:dyDescent="0.35">
      <c r="X506" s="8" t="str">
        <f>IF(JPK_KR!X739="wynikowe",JPK_KR!V739,"")</f>
        <v/>
      </c>
    </row>
    <row r="507" spans="24:24" x14ac:dyDescent="0.35">
      <c r="X507" s="8" t="str">
        <f>IF(JPK_KR!X740="wynikowe",JPK_KR!V740,"")</f>
        <v/>
      </c>
    </row>
    <row r="508" spans="24:24" x14ac:dyDescent="0.35">
      <c r="X508" s="8" t="str">
        <f>IF(JPK_KR!X741="wynikowe",JPK_KR!V741,"")</f>
        <v/>
      </c>
    </row>
    <row r="509" spans="24:24" x14ac:dyDescent="0.35">
      <c r="X509" s="8" t="str">
        <f>IF(JPK_KR!X742="wynikowe",JPK_KR!V742,"")</f>
        <v/>
      </c>
    </row>
    <row r="510" spans="24:24" x14ac:dyDescent="0.35">
      <c r="X510" s="8" t="str">
        <f>IF(JPK_KR!X743="wynikowe",JPK_KR!V743,"")</f>
        <v/>
      </c>
    </row>
    <row r="511" spans="24:24" x14ac:dyDescent="0.35">
      <c r="X511" s="8" t="str">
        <f>IF(JPK_KR!X744="wynikowe",JPK_KR!V744,"")</f>
        <v/>
      </c>
    </row>
    <row r="512" spans="24:24" x14ac:dyDescent="0.35">
      <c r="X512" s="8" t="str">
        <f>IF(JPK_KR!X745="wynikowe",JPK_KR!V745,"")</f>
        <v/>
      </c>
    </row>
    <row r="513" spans="24:24" x14ac:dyDescent="0.35">
      <c r="X513" s="8" t="str">
        <f>IF(JPK_KR!X746="wynikowe",JPK_KR!V746,"")</f>
        <v/>
      </c>
    </row>
    <row r="514" spans="24:24" x14ac:dyDescent="0.35">
      <c r="X514" s="8" t="str">
        <f>IF(JPK_KR!X747="wynikowe",JPK_KR!V747,"")</f>
        <v/>
      </c>
    </row>
    <row r="515" spans="24:24" x14ac:dyDescent="0.35">
      <c r="X515" s="8" t="str">
        <f>IF(JPK_KR!X748="wynikowe",JPK_KR!V748,"")</f>
        <v/>
      </c>
    </row>
    <row r="516" spans="24:24" x14ac:dyDescent="0.35">
      <c r="X516" s="8" t="str">
        <f>IF(JPK_KR!X749="wynikowe",JPK_KR!V749,"")</f>
        <v/>
      </c>
    </row>
    <row r="517" spans="24:24" x14ac:dyDescent="0.35">
      <c r="X517" s="8" t="str">
        <f>IF(JPK_KR!X750="wynikowe",JPK_KR!V750,"")</f>
        <v/>
      </c>
    </row>
    <row r="518" spans="24:24" x14ac:dyDescent="0.35">
      <c r="X518" s="8" t="str">
        <f>IF(JPK_KR!X751="wynikowe",JPK_KR!V751,"")</f>
        <v/>
      </c>
    </row>
    <row r="519" spans="24:24" x14ac:dyDescent="0.35">
      <c r="X519" s="8" t="str">
        <f>IF(JPK_KR!X752="wynikowe",JPK_KR!V752,"")</f>
        <v/>
      </c>
    </row>
    <row r="520" spans="24:24" x14ac:dyDescent="0.35">
      <c r="X520" s="8" t="str">
        <f>IF(JPK_KR!X753="wynikowe",JPK_KR!V753,"")</f>
        <v/>
      </c>
    </row>
    <row r="521" spans="24:24" x14ac:dyDescent="0.35">
      <c r="X521" s="8" t="str">
        <f>IF(JPK_KR!X754="wynikowe",JPK_KR!V754,"")</f>
        <v/>
      </c>
    </row>
    <row r="522" spans="24:24" x14ac:dyDescent="0.35">
      <c r="X522" s="8" t="str">
        <f>IF(JPK_KR!X755="wynikowe",JPK_KR!V755,"")</f>
        <v/>
      </c>
    </row>
    <row r="523" spans="24:24" x14ac:dyDescent="0.35">
      <c r="X523" s="8" t="str">
        <f>IF(JPK_KR!X756="wynikowe",JPK_KR!V756,"")</f>
        <v/>
      </c>
    </row>
    <row r="524" spans="24:24" x14ac:dyDescent="0.35">
      <c r="X524" s="8" t="str">
        <f>IF(JPK_KR!X757="wynikowe",JPK_KR!V757,"")</f>
        <v/>
      </c>
    </row>
    <row r="525" spans="24:24" x14ac:dyDescent="0.35">
      <c r="X525" s="8" t="str">
        <f>IF(JPK_KR!X758="wynikowe",JPK_KR!V758,"")</f>
        <v/>
      </c>
    </row>
    <row r="526" spans="24:24" x14ac:dyDescent="0.35">
      <c r="X526" s="8" t="str">
        <f>IF(JPK_KR!X759="wynikowe",JPK_KR!V759,"")</f>
        <v/>
      </c>
    </row>
    <row r="527" spans="24:24" x14ac:dyDescent="0.35">
      <c r="X527" s="8" t="str">
        <f>IF(JPK_KR!X760="wynikowe",JPK_KR!V760,"")</f>
        <v/>
      </c>
    </row>
    <row r="528" spans="24:24" x14ac:dyDescent="0.35">
      <c r="X528" s="8" t="str">
        <f>IF(JPK_KR!X761="wynikowe",JPK_KR!V761,"")</f>
        <v/>
      </c>
    </row>
    <row r="529" spans="24:24" x14ac:dyDescent="0.35">
      <c r="X529" s="8" t="str">
        <f>IF(JPK_KR!X762="wynikowe",JPK_KR!V762,"")</f>
        <v/>
      </c>
    </row>
    <row r="530" spans="24:24" x14ac:dyDescent="0.35">
      <c r="X530" s="8" t="str">
        <f>IF(JPK_KR!X763="wynikowe",JPK_KR!V763,"")</f>
        <v/>
      </c>
    </row>
    <row r="531" spans="24:24" x14ac:dyDescent="0.35">
      <c r="X531" s="8" t="str">
        <f>IF(JPK_KR!X764="wynikowe",JPK_KR!V764,"")</f>
        <v/>
      </c>
    </row>
    <row r="532" spans="24:24" x14ac:dyDescent="0.35">
      <c r="X532" s="8" t="str">
        <f>IF(JPK_KR!X765="wynikowe",JPK_KR!V765,"")</f>
        <v/>
      </c>
    </row>
    <row r="533" spans="24:24" x14ac:dyDescent="0.35">
      <c r="X533" s="8" t="str">
        <f>IF(JPK_KR!X766="wynikowe",JPK_KR!V766,"")</f>
        <v/>
      </c>
    </row>
    <row r="534" spans="24:24" x14ac:dyDescent="0.35">
      <c r="X534" s="8" t="str">
        <f>IF(JPK_KR!X767="wynikowe",JPK_KR!V767,"")</f>
        <v/>
      </c>
    </row>
    <row r="535" spans="24:24" x14ac:dyDescent="0.35">
      <c r="X535" s="8" t="str">
        <f>IF(JPK_KR!X768="wynikowe",JPK_KR!V768,"")</f>
        <v/>
      </c>
    </row>
    <row r="536" spans="24:24" x14ac:dyDescent="0.35">
      <c r="X536" s="8" t="str">
        <f>IF(JPK_KR!X769="wynikowe",JPK_KR!V769,"")</f>
        <v/>
      </c>
    </row>
    <row r="537" spans="24:24" x14ac:dyDescent="0.35">
      <c r="X537" s="8" t="str">
        <f>IF(JPK_KR!X770="wynikowe",JPK_KR!V770,"")</f>
        <v/>
      </c>
    </row>
    <row r="538" spans="24:24" x14ac:dyDescent="0.35">
      <c r="X538" s="8" t="str">
        <f>IF(JPK_KR!X771="wynikowe",JPK_KR!V771,"")</f>
        <v/>
      </c>
    </row>
    <row r="539" spans="24:24" x14ac:dyDescent="0.35">
      <c r="X539" s="8" t="str">
        <f>IF(JPK_KR!X772="wynikowe",JPK_KR!V772,"")</f>
        <v/>
      </c>
    </row>
    <row r="540" spans="24:24" x14ac:dyDescent="0.35">
      <c r="X540" s="8" t="str">
        <f>IF(JPK_KR!X773="wynikowe",JPK_KR!V773,"")</f>
        <v/>
      </c>
    </row>
    <row r="541" spans="24:24" x14ac:dyDescent="0.35">
      <c r="X541" s="8" t="str">
        <f>IF(JPK_KR!X774="wynikowe",JPK_KR!V774,"")</f>
        <v/>
      </c>
    </row>
    <row r="542" spans="24:24" x14ac:dyDescent="0.35">
      <c r="X542" s="8" t="str">
        <f>IF(JPK_KR!X775="wynikowe",JPK_KR!V775,"")</f>
        <v/>
      </c>
    </row>
    <row r="543" spans="24:24" x14ac:dyDescent="0.35">
      <c r="X543" s="8" t="str">
        <f>IF(JPK_KR!X776="wynikowe",JPK_KR!V776,"")</f>
        <v/>
      </c>
    </row>
    <row r="544" spans="24:24" x14ac:dyDescent="0.35">
      <c r="X544" s="8" t="str">
        <f>IF(JPK_KR!X777="wynikowe",JPK_KR!V777,"")</f>
        <v/>
      </c>
    </row>
    <row r="545" spans="24:24" x14ac:dyDescent="0.35">
      <c r="X545" s="8" t="str">
        <f>IF(JPK_KR!X778="wynikowe",JPK_KR!V778,"")</f>
        <v/>
      </c>
    </row>
    <row r="546" spans="24:24" x14ac:dyDescent="0.35">
      <c r="X546" s="8" t="str">
        <f>IF(JPK_KR!X779="wynikowe",JPK_KR!V779,"")</f>
        <v/>
      </c>
    </row>
    <row r="547" spans="24:24" x14ac:dyDescent="0.35">
      <c r="X547" s="8" t="str">
        <f>IF(JPK_KR!X780="wynikowe",JPK_KR!V780,"")</f>
        <v/>
      </c>
    </row>
    <row r="548" spans="24:24" x14ac:dyDescent="0.35">
      <c r="X548" s="8" t="str">
        <f>IF(JPK_KR!X781="wynikowe",JPK_KR!V781,"")</f>
        <v/>
      </c>
    </row>
    <row r="549" spans="24:24" x14ac:dyDescent="0.35">
      <c r="X549" s="8" t="str">
        <f>IF(JPK_KR!X782="wynikowe",JPK_KR!V782,"")</f>
        <v/>
      </c>
    </row>
    <row r="550" spans="24:24" x14ac:dyDescent="0.35">
      <c r="X550" s="8" t="str">
        <f>IF(JPK_KR!X783="wynikowe",JPK_KR!V783,"")</f>
        <v/>
      </c>
    </row>
    <row r="551" spans="24:24" x14ac:dyDescent="0.35">
      <c r="X551" s="8" t="str">
        <f>IF(JPK_KR!X784="wynikowe",JPK_KR!V784,"")</f>
        <v/>
      </c>
    </row>
    <row r="552" spans="24:24" x14ac:dyDescent="0.35">
      <c r="X552" s="8" t="str">
        <f>IF(JPK_KR!X785="wynikowe",JPK_KR!V785,"")</f>
        <v/>
      </c>
    </row>
    <row r="553" spans="24:24" x14ac:dyDescent="0.35">
      <c r="X553" s="8" t="str">
        <f>IF(JPK_KR!X786="wynikowe",JPK_KR!V786,"")</f>
        <v/>
      </c>
    </row>
    <row r="554" spans="24:24" x14ac:dyDescent="0.35">
      <c r="X554" s="8" t="str">
        <f>IF(JPK_KR!X787="wynikowe",JPK_KR!V787,"")</f>
        <v/>
      </c>
    </row>
    <row r="555" spans="24:24" x14ac:dyDescent="0.35">
      <c r="X555" s="8" t="str">
        <f>IF(JPK_KR!X788="wynikowe",JPK_KR!V788,"")</f>
        <v/>
      </c>
    </row>
    <row r="556" spans="24:24" x14ac:dyDescent="0.35">
      <c r="X556" s="8" t="str">
        <f>IF(JPK_KR!X789="wynikowe",JPK_KR!V789,"")</f>
        <v/>
      </c>
    </row>
    <row r="557" spans="24:24" x14ac:dyDescent="0.35">
      <c r="X557" s="8" t="str">
        <f>IF(JPK_KR!X790="wynikowe",JPK_KR!V790,"")</f>
        <v/>
      </c>
    </row>
    <row r="558" spans="24:24" x14ac:dyDescent="0.35">
      <c r="X558" s="8" t="str">
        <f>IF(JPK_KR!X791="wynikowe",JPK_KR!V791,"")</f>
        <v/>
      </c>
    </row>
    <row r="559" spans="24:24" x14ac:dyDescent="0.35">
      <c r="X559" s="8" t="str">
        <f>IF(JPK_KR!X792="wynikowe",JPK_KR!V792,"")</f>
        <v/>
      </c>
    </row>
    <row r="560" spans="24:24" x14ac:dyDescent="0.35">
      <c r="X560" s="8" t="str">
        <f>IF(JPK_KR!X793="wynikowe",JPK_KR!V793,"")</f>
        <v/>
      </c>
    </row>
    <row r="561" spans="24:24" x14ac:dyDescent="0.35">
      <c r="X561" s="8" t="str">
        <f>IF(JPK_KR!X794="wynikowe",JPK_KR!V794,"")</f>
        <v/>
      </c>
    </row>
    <row r="562" spans="24:24" x14ac:dyDescent="0.35">
      <c r="X562" s="8" t="str">
        <f>IF(JPK_KR!X795="wynikowe",JPK_KR!V795,"")</f>
        <v/>
      </c>
    </row>
    <row r="563" spans="24:24" x14ac:dyDescent="0.35">
      <c r="X563" s="8" t="str">
        <f>IF(JPK_KR!X796="wynikowe",JPK_KR!V796,"")</f>
        <v/>
      </c>
    </row>
    <row r="564" spans="24:24" x14ac:dyDescent="0.35">
      <c r="X564" s="8" t="str">
        <f>IF(JPK_KR!X797="wynikowe",JPK_KR!V797,"")</f>
        <v/>
      </c>
    </row>
    <row r="565" spans="24:24" x14ac:dyDescent="0.35">
      <c r="X565" s="8" t="str">
        <f>IF(JPK_KR!X798="wynikowe",JPK_KR!V798,"")</f>
        <v/>
      </c>
    </row>
    <row r="566" spans="24:24" x14ac:dyDescent="0.35">
      <c r="X566" s="8" t="str">
        <f>IF(JPK_KR!X799="wynikowe",JPK_KR!V799,"")</f>
        <v/>
      </c>
    </row>
    <row r="567" spans="24:24" x14ac:dyDescent="0.35">
      <c r="X567" s="8" t="str">
        <f>IF(JPK_KR!X800="wynikowe",JPK_KR!V800,"")</f>
        <v/>
      </c>
    </row>
    <row r="568" spans="24:24" x14ac:dyDescent="0.35">
      <c r="X568" s="8" t="str">
        <f>IF(JPK_KR!X801="wynikowe",JPK_KR!V801,"")</f>
        <v/>
      </c>
    </row>
    <row r="569" spans="24:24" x14ac:dyDescent="0.35">
      <c r="X569" s="8" t="str">
        <f>IF(JPK_KR!X802="wynikowe",JPK_KR!V802,"")</f>
        <v/>
      </c>
    </row>
    <row r="570" spans="24:24" x14ac:dyDescent="0.35">
      <c r="X570" s="8" t="str">
        <f>IF(JPK_KR!X803="wynikowe",JPK_KR!V803,"")</f>
        <v/>
      </c>
    </row>
    <row r="571" spans="24:24" x14ac:dyDescent="0.35">
      <c r="X571" s="8" t="str">
        <f>IF(JPK_KR!X804="wynikowe",JPK_KR!V804,"")</f>
        <v/>
      </c>
    </row>
    <row r="572" spans="24:24" x14ac:dyDescent="0.35">
      <c r="X572" s="8" t="str">
        <f>IF(JPK_KR!X805="wynikowe",JPK_KR!V805,"")</f>
        <v/>
      </c>
    </row>
    <row r="573" spans="24:24" x14ac:dyDescent="0.35">
      <c r="X573" s="8" t="str">
        <f>IF(JPK_KR!X806="wynikowe",JPK_KR!V806,"")</f>
        <v/>
      </c>
    </row>
    <row r="574" spans="24:24" x14ac:dyDescent="0.35">
      <c r="X574" s="8" t="str">
        <f>IF(JPK_KR!X807="wynikowe",JPK_KR!V807,"")</f>
        <v/>
      </c>
    </row>
    <row r="575" spans="24:24" x14ac:dyDescent="0.35">
      <c r="X575" s="8" t="str">
        <f>IF(JPK_KR!X808="wynikowe",JPK_KR!V808,"")</f>
        <v/>
      </c>
    </row>
    <row r="576" spans="24:24" x14ac:dyDescent="0.35">
      <c r="X576" s="8" t="str">
        <f>IF(JPK_KR!X809="wynikowe",JPK_KR!V809,"")</f>
        <v/>
      </c>
    </row>
    <row r="577" spans="24:24" x14ac:dyDescent="0.35">
      <c r="X577" s="8" t="str">
        <f>IF(JPK_KR!X810="wynikowe",JPK_KR!V810,"")</f>
        <v/>
      </c>
    </row>
    <row r="578" spans="24:24" x14ac:dyDescent="0.35">
      <c r="X578" s="8" t="str">
        <f>IF(JPK_KR!X811="wynikowe",JPK_KR!V811,"")</f>
        <v/>
      </c>
    </row>
    <row r="579" spans="24:24" x14ac:dyDescent="0.35">
      <c r="X579" s="8" t="str">
        <f>IF(JPK_KR!X812="wynikowe",JPK_KR!V812,"")</f>
        <v/>
      </c>
    </row>
    <row r="580" spans="24:24" x14ac:dyDescent="0.35">
      <c r="X580" s="8" t="str">
        <f>IF(JPK_KR!X813="wynikowe",JPK_KR!V813,"")</f>
        <v/>
      </c>
    </row>
    <row r="581" spans="24:24" x14ac:dyDescent="0.35">
      <c r="X581" s="8" t="str">
        <f>IF(JPK_KR!X814="wynikowe",JPK_KR!V814,"")</f>
        <v/>
      </c>
    </row>
    <row r="582" spans="24:24" x14ac:dyDescent="0.35">
      <c r="X582" s="8" t="str">
        <f>IF(JPK_KR!X815="wynikowe",JPK_KR!V815,"")</f>
        <v/>
      </c>
    </row>
    <row r="583" spans="24:24" x14ac:dyDescent="0.35">
      <c r="X583" s="8" t="str">
        <f>IF(JPK_KR!X816="wynikowe",JPK_KR!V816,"")</f>
        <v/>
      </c>
    </row>
    <row r="584" spans="24:24" x14ac:dyDescent="0.35">
      <c r="X584" s="8" t="str">
        <f>IF(JPK_KR!X817="wynikowe",JPK_KR!V817,"")</f>
        <v/>
      </c>
    </row>
    <row r="585" spans="24:24" x14ac:dyDescent="0.35">
      <c r="X585" s="8" t="str">
        <f>IF(JPK_KR!X818="wynikowe",JPK_KR!V818,"")</f>
        <v/>
      </c>
    </row>
    <row r="586" spans="24:24" x14ac:dyDescent="0.35">
      <c r="X586" s="8" t="str">
        <f>IF(JPK_KR!X819="wynikowe",JPK_KR!V819,"")</f>
        <v/>
      </c>
    </row>
    <row r="587" spans="24:24" x14ac:dyDescent="0.35">
      <c r="X587" s="8" t="str">
        <f>IF(JPK_KR!X820="wynikowe",JPK_KR!V820,"")</f>
        <v/>
      </c>
    </row>
    <row r="588" spans="24:24" x14ac:dyDescent="0.35">
      <c r="X588" s="8" t="str">
        <f>IF(JPK_KR!X821="wynikowe",JPK_KR!V821,"")</f>
        <v/>
      </c>
    </row>
    <row r="589" spans="24:24" x14ac:dyDescent="0.35">
      <c r="X589" s="8" t="str">
        <f>IF(JPK_KR!X822="wynikowe",JPK_KR!V822,"")</f>
        <v/>
      </c>
    </row>
    <row r="590" spans="24:24" x14ac:dyDescent="0.35">
      <c r="X590" s="8" t="str">
        <f>IF(JPK_KR!X823="wynikowe",JPK_KR!V823,"")</f>
        <v/>
      </c>
    </row>
    <row r="591" spans="24:24" x14ac:dyDescent="0.35">
      <c r="X591" s="8" t="str">
        <f>IF(JPK_KR!X824="wynikowe",JPK_KR!V824,"")</f>
        <v/>
      </c>
    </row>
    <row r="592" spans="24:24" x14ac:dyDescent="0.35">
      <c r="X592" s="8" t="str">
        <f>IF(JPK_KR!X825="wynikowe",JPK_KR!V825,"")</f>
        <v/>
      </c>
    </row>
    <row r="593" spans="24:24" x14ac:dyDescent="0.35">
      <c r="X593" s="8" t="str">
        <f>IF(JPK_KR!X826="wynikowe",JPK_KR!V826,"")</f>
        <v/>
      </c>
    </row>
    <row r="594" spans="24:24" x14ac:dyDescent="0.35">
      <c r="X594" s="8" t="str">
        <f>IF(JPK_KR!X827="wynikowe",JPK_KR!V827,"")</f>
        <v/>
      </c>
    </row>
    <row r="595" spans="24:24" x14ac:dyDescent="0.35">
      <c r="X595" s="8" t="str">
        <f>IF(JPK_KR!X828="wynikowe",JPK_KR!V828,"")</f>
        <v/>
      </c>
    </row>
    <row r="596" spans="24:24" x14ac:dyDescent="0.35">
      <c r="X596" s="8" t="str">
        <f>IF(JPK_KR!X829="wynikowe",JPK_KR!V829,"")</f>
        <v/>
      </c>
    </row>
    <row r="597" spans="24:24" x14ac:dyDescent="0.35">
      <c r="X597" s="8" t="str">
        <f>IF(JPK_KR!X830="wynikowe",JPK_KR!V830,"")</f>
        <v/>
      </c>
    </row>
    <row r="598" spans="24:24" x14ac:dyDescent="0.35">
      <c r="X598" s="8" t="str">
        <f>IF(JPK_KR!X831="wynikowe",JPK_KR!V831,"")</f>
        <v/>
      </c>
    </row>
    <row r="599" spans="24:24" x14ac:dyDescent="0.35">
      <c r="X599" s="8" t="str">
        <f>IF(JPK_KR!X832="wynikowe",JPK_KR!V832,"")</f>
        <v/>
      </c>
    </row>
    <row r="600" spans="24:24" x14ac:dyDescent="0.35">
      <c r="X600" s="8" t="str">
        <f>IF(JPK_KR!X833="wynikowe",JPK_KR!V833,"")</f>
        <v/>
      </c>
    </row>
    <row r="601" spans="24:24" x14ac:dyDescent="0.35">
      <c r="X601" s="8" t="str">
        <f>IF(JPK_KR!X834="wynikowe",JPK_KR!V834,"")</f>
        <v/>
      </c>
    </row>
    <row r="602" spans="24:24" x14ac:dyDescent="0.35">
      <c r="X602" s="8" t="str">
        <f>IF(JPK_KR!X835="wynikowe",JPK_KR!V835,"")</f>
        <v/>
      </c>
    </row>
    <row r="603" spans="24:24" x14ac:dyDescent="0.35">
      <c r="X603" s="8" t="str">
        <f>IF(JPK_KR!X836="wynikowe",JPK_KR!V836,"")</f>
        <v/>
      </c>
    </row>
    <row r="604" spans="24:24" x14ac:dyDescent="0.35">
      <c r="X604" s="8" t="str">
        <f>IF(JPK_KR!X837="wynikowe",JPK_KR!V837,"")</f>
        <v/>
      </c>
    </row>
    <row r="605" spans="24:24" x14ac:dyDescent="0.35">
      <c r="X605" s="8" t="str">
        <f>IF(JPK_KR!X838="wynikowe",JPK_KR!V838,"")</f>
        <v/>
      </c>
    </row>
    <row r="606" spans="24:24" x14ac:dyDescent="0.35">
      <c r="X606" s="8" t="str">
        <f>IF(JPK_KR!X839="wynikowe",JPK_KR!V839,"")</f>
        <v/>
      </c>
    </row>
    <row r="607" spans="24:24" x14ac:dyDescent="0.35">
      <c r="X607" s="8" t="str">
        <f>IF(JPK_KR!X840="wynikowe",JPK_KR!V840,"")</f>
        <v/>
      </c>
    </row>
    <row r="608" spans="24:24" x14ac:dyDescent="0.35">
      <c r="X608" s="8" t="str">
        <f>IF(JPK_KR!X841="wynikowe",JPK_KR!V841,"")</f>
        <v/>
      </c>
    </row>
    <row r="609" spans="24:24" x14ac:dyDescent="0.35">
      <c r="X609" s="8" t="str">
        <f>IF(JPK_KR!X842="wynikowe",JPK_KR!V842,"")</f>
        <v/>
      </c>
    </row>
    <row r="610" spans="24:24" x14ac:dyDescent="0.35">
      <c r="X610" s="8" t="str">
        <f>IF(JPK_KR!X843="wynikowe",JPK_KR!V843,"")</f>
        <v/>
      </c>
    </row>
    <row r="611" spans="24:24" x14ac:dyDescent="0.35">
      <c r="X611" s="8" t="str">
        <f>IF(JPK_KR!X844="wynikowe",JPK_KR!V844,"")</f>
        <v/>
      </c>
    </row>
    <row r="612" spans="24:24" x14ac:dyDescent="0.35">
      <c r="X612" s="8" t="str">
        <f>IF(JPK_KR!X845="wynikowe",JPK_KR!V845,"")</f>
        <v/>
      </c>
    </row>
    <row r="613" spans="24:24" x14ac:dyDescent="0.35">
      <c r="X613" s="8" t="str">
        <f>IF(JPK_KR!X846="wynikowe",JPK_KR!V846,"")</f>
        <v/>
      </c>
    </row>
    <row r="614" spans="24:24" x14ac:dyDescent="0.35">
      <c r="X614" s="8" t="str">
        <f>IF(JPK_KR!X847="wynikowe",JPK_KR!V847,"")</f>
        <v/>
      </c>
    </row>
    <row r="615" spans="24:24" x14ac:dyDescent="0.35">
      <c r="X615" s="8" t="str">
        <f>IF(JPK_KR!X848="wynikowe",JPK_KR!V848,"")</f>
        <v/>
      </c>
    </row>
    <row r="616" spans="24:24" x14ac:dyDescent="0.35">
      <c r="X616" s="8" t="str">
        <f>IF(JPK_KR!X849="wynikowe",JPK_KR!V849,"")</f>
        <v/>
      </c>
    </row>
    <row r="617" spans="24:24" x14ac:dyDescent="0.35">
      <c r="X617" s="8" t="str">
        <f>IF(JPK_KR!X850="wynikowe",JPK_KR!V850,"")</f>
        <v/>
      </c>
    </row>
    <row r="618" spans="24:24" x14ac:dyDescent="0.35">
      <c r="X618" s="8" t="str">
        <f>IF(JPK_KR!X851="wynikowe",JPK_KR!V851,"")</f>
        <v/>
      </c>
    </row>
    <row r="619" spans="24:24" x14ac:dyDescent="0.35">
      <c r="X619" s="8" t="str">
        <f>IF(JPK_KR!X852="wynikowe",JPK_KR!V852,"")</f>
        <v/>
      </c>
    </row>
    <row r="620" spans="24:24" x14ac:dyDescent="0.35">
      <c r="X620" s="8" t="str">
        <f>IF(JPK_KR!X853="wynikowe",JPK_KR!V853,"")</f>
        <v/>
      </c>
    </row>
    <row r="621" spans="24:24" x14ac:dyDescent="0.35">
      <c r="X621" s="8" t="str">
        <f>IF(JPK_KR!X854="wynikowe",JPK_KR!V854,"")</f>
        <v/>
      </c>
    </row>
    <row r="622" spans="24:24" x14ac:dyDescent="0.35">
      <c r="X622" s="8" t="str">
        <f>IF(JPK_KR!X855="wynikowe",JPK_KR!V855,"")</f>
        <v/>
      </c>
    </row>
    <row r="623" spans="24:24" x14ac:dyDescent="0.35">
      <c r="X623" s="8" t="str">
        <f>IF(JPK_KR!X856="wynikowe",JPK_KR!V856,"")</f>
        <v/>
      </c>
    </row>
    <row r="624" spans="24:24" x14ac:dyDescent="0.35">
      <c r="X624" s="8" t="str">
        <f>IF(JPK_KR!X857="wynikowe",JPK_KR!V857,"")</f>
        <v/>
      </c>
    </row>
    <row r="625" spans="24:24" x14ac:dyDescent="0.35">
      <c r="X625" s="8" t="str">
        <f>IF(JPK_KR!X858="wynikowe",JPK_KR!V858,"")</f>
        <v/>
      </c>
    </row>
    <row r="626" spans="24:24" x14ac:dyDescent="0.35">
      <c r="X626" s="8" t="str">
        <f>IF(JPK_KR!X859="wynikowe",JPK_KR!V859,"")</f>
        <v/>
      </c>
    </row>
    <row r="627" spans="24:24" x14ac:dyDescent="0.35">
      <c r="X627" s="8" t="str">
        <f>IF(JPK_KR!X860="wynikowe",JPK_KR!V860,"")</f>
        <v/>
      </c>
    </row>
    <row r="628" spans="24:24" x14ac:dyDescent="0.35">
      <c r="X628" s="8" t="str">
        <f>IF(JPK_KR!X861="wynikowe",JPK_KR!V861,"")</f>
        <v/>
      </c>
    </row>
    <row r="629" spans="24:24" x14ac:dyDescent="0.35">
      <c r="X629" s="8" t="str">
        <f>IF(JPK_KR!X862="wynikowe",JPK_KR!V862,"")</f>
        <v/>
      </c>
    </row>
    <row r="630" spans="24:24" x14ac:dyDescent="0.35">
      <c r="X630" s="8" t="str">
        <f>IF(JPK_KR!X863="wynikowe",JPK_KR!V863,"")</f>
        <v/>
      </c>
    </row>
    <row r="631" spans="24:24" x14ac:dyDescent="0.35">
      <c r="X631" s="8" t="str">
        <f>IF(JPK_KR!X864="wynikowe",JPK_KR!V864,"")</f>
        <v/>
      </c>
    </row>
    <row r="632" spans="24:24" x14ac:dyDescent="0.35">
      <c r="X632" s="8" t="str">
        <f>IF(JPK_KR!X865="wynikowe",JPK_KR!V865,"")</f>
        <v/>
      </c>
    </row>
    <row r="633" spans="24:24" x14ac:dyDescent="0.35">
      <c r="X633" s="8" t="str">
        <f>IF(JPK_KR!X866="wynikowe",JPK_KR!V866,"")</f>
        <v/>
      </c>
    </row>
    <row r="634" spans="24:24" x14ac:dyDescent="0.35">
      <c r="X634" s="8" t="str">
        <f>IF(JPK_KR!X867="wynikowe",JPK_KR!V867,"")</f>
        <v/>
      </c>
    </row>
    <row r="635" spans="24:24" x14ac:dyDescent="0.35">
      <c r="X635" s="8" t="str">
        <f>IF(JPK_KR!X868="wynikowe",JPK_KR!V868,"")</f>
        <v/>
      </c>
    </row>
    <row r="636" spans="24:24" x14ac:dyDescent="0.35">
      <c r="X636" s="8" t="str">
        <f>IF(JPK_KR!X869="wynikowe",JPK_KR!V869,"")</f>
        <v/>
      </c>
    </row>
    <row r="637" spans="24:24" x14ac:dyDescent="0.35">
      <c r="X637" s="8" t="str">
        <f>IF(JPK_KR!X870="wynikowe",JPK_KR!V870,"")</f>
        <v/>
      </c>
    </row>
    <row r="638" spans="24:24" x14ac:dyDescent="0.35">
      <c r="X638" s="8" t="str">
        <f>IF(JPK_KR!X871="wynikowe",JPK_KR!V871,"")</f>
        <v/>
      </c>
    </row>
    <row r="639" spans="24:24" x14ac:dyDescent="0.35">
      <c r="X639" s="8" t="str">
        <f>IF(JPK_KR!X872="wynikowe",JPK_KR!V872,"")</f>
        <v/>
      </c>
    </row>
    <row r="640" spans="24:24" x14ac:dyDescent="0.35">
      <c r="X640" s="8" t="str">
        <f>IF(JPK_KR!X873="wynikowe",JPK_KR!V873,"")</f>
        <v/>
      </c>
    </row>
    <row r="641" spans="24:24" x14ac:dyDescent="0.35">
      <c r="X641" s="8" t="str">
        <f>IF(JPK_KR!X874="wynikowe",JPK_KR!V874,"")</f>
        <v/>
      </c>
    </row>
    <row r="642" spans="24:24" x14ac:dyDescent="0.35">
      <c r="X642" s="8" t="str">
        <f>IF(JPK_KR!X875="wynikowe",JPK_KR!V875,"")</f>
        <v/>
      </c>
    </row>
    <row r="643" spans="24:24" x14ac:dyDescent="0.35">
      <c r="X643" s="8" t="str">
        <f>IF(JPK_KR!X876="wynikowe",JPK_KR!V876,"")</f>
        <v/>
      </c>
    </row>
    <row r="644" spans="24:24" x14ac:dyDescent="0.35">
      <c r="X644" s="8" t="str">
        <f>IF(JPK_KR!X877="wynikowe",JPK_KR!V877,"")</f>
        <v/>
      </c>
    </row>
    <row r="645" spans="24:24" x14ac:dyDescent="0.35">
      <c r="X645" s="8" t="str">
        <f>IF(JPK_KR!X878="wynikowe",JPK_KR!V878,"")</f>
        <v/>
      </c>
    </row>
    <row r="646" spans="24:24" x14ac:dyDescent="0.35">
      <c r="X646" s="8" t="str">
        <f>IF(JPK_KR!X879="wynikowe",JPK_KR!V879,"")</f>
        <v/>
      </c>
    </row>
    <row r="647" spans="24:24" x14ac:dyDescent="0.35">
      <c r="X647" s="8" t="str">
        <f>IF(JPK_KR!X880="wynikowe",JPK_KR!V880,"")</f>
        <v/>
      </c>
    </row>
    <row r="648" spans="24:24" x14ac:dyDescent="0.35">
      <c r="X648" s="8" t="str">
        <f>IF(JPK_KR!X881="wynikowe",JPK_KR!V881,"")</f>
        <v/>
      </c>
    </row>
    <row r="649" spans="24:24" x14ac:dyDescent="0.35">
      <c r="X649" s="8" t="str">
        <f>IF(JPK_KR!X882="wynikowe",JPK_KR!V882,"")</f>
        <v/>
      </c>
    </row>
    <row r="650" spans="24:24" x14ac:dyDescent="0.35">
      <c r="X650" s="8" t="str">
        <f>IF(JPK_KR!X883="wynikowe",JPK_KR!V883,"")</f>
        <v/>
      </c>
    </row>
    <row r="651" spans="24:24" x14ac:dyDescent="0.35">
      <c r="X651" s="8" t="str">
        <f>IF(JPK_KR!X884="wynikowe",JPK_KR!V884,"")</f>
        <v/>
      </c>
    </row>
    <row r="652" spans="24:24" x14ac:dyDescent="0.35">
      <c r="X652" s="8" t="str">
        <f>IF(JPK_KR!X885="wynikowe",JPK_KR!V885,"")</f>
        <v/>
      </c>
    </row>
    <row r="653" spans="24:24" x14ac:dyDescent="0.35">
      <c r="X653" s="8" t="str">
        <f>IF(JPK_KR!X886="wynikowe",JPK_KR!V886,"")</f>
        <v/>
      </c>
    </row>
    <row r="654" spans="24:24" x14ac:dyDescent="0.35">
      <c r="X654" s="8" t="str">
        <f>IF(JPK_KR!X887="wynikowe",JPK_KR!V887,"")</f>
        <v/>
      </c>
    </row>
    <row r="655" spans="24:24" x14ac:dyDescent="0.35">
      <c r="X655" s="8" t="str">
        <f>IF(JPK_KR!X888="wynikowe",JPK_KR!V888,"")</f>
        <v/>
      </c>
    </row>
    <row r="656" spans="24:24" x14ac:dyDescent="0.35">
      <c r="X656" s="8" t="str">
        <f>IF(JPK_KR!X889="wynikowe",JPK_KR!V889,"")</f>
        <v/>
      </c>
    </row>
    <row r="657" spans="24:24" x14ac:dyDescent="0.35">
      <c r="X657" s="8" t="str">
        <f>IF(JPK_KR!X890="wynikowe",JPK_KR!V890,"")</f>
        <v/>
      </c>
    </row>
    <row r="658" spans="24:24" x14ac:dyDescent="0.35">
      <c r="X658" s="8" t="str">
        <f>IF(JPK_KR!X891="wynikowe",JPK_KR!V891,"")</f>
        <v/>
      </c>
    </row>
    <row r="659" spans="24:24" x14ac:dyDescent="0.35">
      <c r="X659" s="8" t="str">
        <f>IF(JPK_KR!X892="wynikowe",JPK_KR!V892,"")</f>
        <v/>
      </c>
    </row>
    <row r="660" spans="24:24" x14ac:dyDescent="0.35">
      <c r="X660" s="8" t="str">
        <f>IF(JPK_KR!X893="wynikowe",JPK_KR!V893,"")</f>
        <v/>
      </c>
    </row>
    <row r="661" spans="24:24" x14ac:dyDescent="0.35">
      <c r="X661" s="8" t="str">
        <f>IF(JPK_KR!X894="wynikowe",JPK_KR!V894,"")</f>
        <v/>
      </c>
    </row>
    <row r="662" spans="24:24" x14ac:dyDescent="0.35">
      <c r="X662" s="8" t="str">
        <f>IF(JPK_KR!X895="wynikowe",JPK_KR!V895,"")</f>
        <v/>
      </c>
    </row>
    <row r="663" spans="24:24" x14ac:dyDescent="0.35">
      <c r="X663" s="8" t="str">
        <f>IF(JPK_KR!X896="wynikowe",JPK_KR!V896,"")</f>
        <v/>
      </c>
    </row>
    <row r="664" spans="24:24" x14ac:dyDescent="0.35">
      <c r="X664" s="8" t="str">
        <f>IF(JPK_KR!X897="wynikowe",JPK_KR!V897,"")</f>
        <v/>
      </c>
    </row>
    <row r="665" spans="24:24" x14ac:dyDescent="0.35">
      <c r="X665" s="8" t="str">
        <f>IF(JPK_KR!X898="wynikowe",JPK_KR!V898,"")</f>
        <v/>
      </c>
    </row>
    <row r="666" spans="24:24" x14ac:dyDescent="0.35">
      <c r="X666" s="8" t="str">
        <f>IF(JPK_KR!X899="wynikowe",JPK_KR!V899,"")</f>
        <v/>
      </c>
    </row>
    <row r="667" spans="24:24" x14ac:dyDescent="0.35">
      <c r="X667" s="8" t="str">
        <f>IF(JPK_KR!X900="wynikowe",JPK_KR!V900,"")</f>
        <v/>
      </c>
    </row>
    <row r="668" spans="24:24" x14ac:dyDescent="0.35">
      <c r="X668" s="8" t="str">
        <f>IF(JPK_KR!X901="wynikowe",JPK_KR!V901,"")</f>
        <v/>
      </c>
    </row>
    <row r="669" spans="24:24" x14ac:dyDescent="0.35">
      <c r="X669" s="8" t="str">
        <f>IF(JPK_KR!X902="wynikowe",JPK_KR!V902,"")</f>
        <v/>
      </c>
    </row>
    <row r="670" spans="24:24" x14ac:dyDescent="0.35">
      <c r="X670" s="8" t="str">
        <f>IF(JPK_KR!X903="wynikowe",JPK_KR!V903,"")</f>
        <v/>
      </c>
    </row>
    <row r="671" spans="24:24" x14ac:dyDescent="0.35">
      <c r="X671" s="8" t="str">
        <f>IF(JPK_KR!X904="wynikowe",JPK_KR!V904,"")</f>
        <v/>
      </c>
    </row>
    <row r="672" spans="24:24" x14ac:dyDescent="0.35">
      <c r="X672" s="8" t="str">
        <f>IF(JPK_KR!X905="wynikowe",JPK_KR!V905,"")</f>
        <v/>
      </c>
    </row>
    <row r="673" spans="24:24" x14ac:dyDescent="0.35">
      <c r="X673" s="8" t="str">
        <f>IF(JPK_KR!X906="wynikowe",JPK_KR!V906,"")</f>
        <v/>
      </c>
    </row>
    <row r="674" spans="24:24" x14ac:dyDescent="0.35">
      <c r="X674" s="8" t="str">
        <f>IF(JPK_KR!X907="wynikowe",JPK_KR!V907,"")</f>
        <v/>
      </c>
    </row>
    <row r="675" spans="24:24" x14ac:dyDescent="0.35">
      <c r="X675" s="8" t="str">
        <f>IF(JPK_KR!X908="wynikowe",JPK_KR!V908,"")</f>
        <v/>
      </c>
    </row>
    <row r="676" spans="24:24" x14ac:dyDescent="0.35">
      <c r="X676" s="8" t="str">
        <f>IF(JPK_KR!X909="wynikowe",JPK_KR!V909,"")</f>
        <v/>
      </c>
    </row>
    <row r="677" spans="24:24" x14ac:dyDescent="0.35">
      <c r="X677" s="8" t="str">
        <f>IF(JPK_KR!X910="wynikowe",JPK_KR!V910,"")</f>
        <v/>
      </c>
    </row>
    <row r="678" spans="24:24" x14ac:dyDescent="0.35">
      <c r="X678" s="8" t="str">
        <f>IF(JPK_KR!X911="wynikowe",JPK_KR!V911,"")</f>
        <v/>
      </c>
    </row>
    <row r="679" spans="24:24" x14ac:dyDescent="0.35">
      <c r="X679" s="8" t="str">
        <f>IF(JPK_KR!X912="wynikowe",JPK_KR!V912,"")</f>
        <v/>
      </c>
    </row>
    <row r="680" spans="24:24" x14ac:dyDescent="0.35">
      <c r="X680" s="8" t="str">
        <f>IF(JPK_KR!X913="wynikowe",JPK_KR!V913,"")</f>
        <v/>
      </c>
    </row>
    <row r="681" spans="24:24" x14ac:dyDescent="0.35">
      <c r="X681" s="8" t="str">
        <f>IF(JPK_KR!X914="wynikowe",JPK_KR!V914,"")</f>
        <v/>
      </c>
    </row>
    <row r="682" spans="24:24" x14ac:dyDescent="0.35">
      <c r="X682" s="8" t="str">
        <f>IF(JPK_KR!X915="wynikowe",JPK_KR!V915,"")</f>
        <v/>
      </c>
    </row>
    <row r="683" spans="24:24" x14ac:dyDescent="0.35">
      <c r="X683" s="8" t="str">
        <f>IF(JPK_KR!X916="wynikowe",JPK_KR!V916,"")</f>
        <v/>
      </c>
    </row>
    <row r="684" spans="24:24" x14ac:dyDescent="0.35">
      <c r="X684" s="8" t="str">
        <f>IF(JPK_KR!X917="wynikowe",JPK_KR!V917,"")</f>
        <v/>
      </c>
    </row>
    <row r="685" spans="24:24" x14ac:dyDescent="0.35">
      <c r="X685" s="8" t="str">
        <f>IF(JPK_KR!X918="wynikowe",JPK_KR!V918,"")</f>
        <v/>
      </c>
    </row>
    <row r="686" spans="24:24" x14ac:dyDescent="0.35">
      <c r="X686" s="8" t="str">
        <f>IF(JPK_KR!X919="wynikowe",JPK_KR!V919,"")</f>
        <v/>
      </c>
    </row>
    <row r="687" spans="24:24" x14ac:dyDescent="0.35">
      <c r="X687" s="8" t="str">
        <f>IF(JPK_KR!X920="wynikowe",JPK_KR!V920,"")</f>
        <v/>
      </c>
    </row>
    <row r="688" spans="24:24" x14ac:dyDescent="0.35">
      <c r="X688" s="8" t="str">
        <f>IF(JPK_KR!X921="wynikowe",JPK_KR!V921,"")</f>
        <v/>
      </c>
    </row>
    <row r="689" spans="24:24" x14ac:dyDescent="0.35">
      <c r="X689" s="8" t="str">
        <f>IF(JPK_KR!X922="wynikowe",JPK_KR!V922,"")</f>
        <v/>
      </c>
    </row>
    <row r="690" spans="24:24" x14ac:dyDescent="0.35">
      <c r="X690" s="8" t="str">
        <f>IF(JPK_KR!X923="wynikowe",JPK_KR!V923,"")</f>
        <v/>
      </c>
    </row>
    <row r="691" spans="24:24" x14ac:dyDescent="0.35">
      <c r="X691" s="8" t="str">
        <f>IF(JPK_KR!X924="wynikowe",JPK_KR!V924,"")</f>
        <v/>
      </c>
    </row>
    <row r="692" spans="24:24" x14ac:dyDescent="0.35">
      <c r="X692" s="8" t="str">
        <f>IF(JPK_KR!X925="wynikowe",JPK_KR!V925,"")</f>
        <v/>
      </c>
    </row>
    <row r="693" spans="24:24" x14ac:dyDescent="0.35">
      <c r="X693" s="8" t="str">
        <f>IF(JPK_KR!X926="wynikowe",JPK_KR!V926,"")</f>
        <v/>
      </c>
    </row>
    <row r="694" spans="24:24" x14ac:dyDescent="0.35">
      <c r="X694" s="8" t="str">
        <f>IF(JPK_KR!X927="wynikowe",JPK_KR!V927,"")</f>
        <v/>
      </c>
    </row>
    <row r="695" spans="24:24" x14ac:dyDescent="0.35">
      <c r="X695" s="8" t="str">
        <f>IF(JPK_KR!X928="wynikowe",JPK_KR!V928,"")</f>
        <v/>
      </c>
    </row>
    <row r="696" spans="24:24" x14ac:dyDescent="0.35">
      <c r="X696" s="8" t="str">
        <f>IF(JPK_KR!X929="wynikowe",JPK_KR!V929,"")</f>
        <v/>
      </c>
    </row>
    <row r="697" spans="24:24" x14ac:dyDescent="0.35">
      <c r="X697" s="8" t="str">
        <f>IF(JPK_KR!X930="wynikowe",JPK_KR!V930,"")</f>
        <v/>
      </c>
    </row>
    <row r="698" spans="24:24" x14ac:dyDescent="0.35">
      <c r="X698" s="8" t="str">
        <f>IF(JPK_KR!X931="wynikowe",JPK_KR!V931,"")</f>
        <v/>
      </c>
    </row>
    <row r="699" spans="24:24" x14ac:dyDescent="0.35">
      <c r="X699" s="8" t="str">
        <f>IF(JPK_KR!X932="wynikowe",JPK_KR!V932,"")</f>
        <v/>
      </c>
    </row>
    <row r="700" spans="24:24" x14ac:dyDescent="0.35">
      <c r="X700" s="8" t="str">
        <f>IF(JPK_KR!X933="wynikowe",JPK_KR!V933,"")</f>
        <v/>
      </c>
    </row>
    <row r="701" spans="24:24" x14ac:dyDescent="0.35">
      <c r="X701" s="8" t="str">
        <f>IF(JPK_KR!X934="wynikowe",JPK_KR!V934,"")</f>
        <v/>
      </c>
    </row>
    <row r="702" spans="24:24" x14ac:dyDescent="0.35">
      <c r="X702" s="8" t="str">
        <f>IF(JPK_KR!X935="wynikowe",JPK_KR!V935,"")</f>
        <v/>
      </c>
    </row>
    <row r="703" spans="24:24" x14ac:dyDescent="0.35">
      <c r="X703" s="8" t="str">
        <f>IF(JPK_KR!X936="wynikowe",JPK_KR!V936,"")</f>
        <v/>
      </c>
    </row>
    <row r="704" spans="24:24" x14ac:dyDescent="0.35">
      <c r="X704" s="8" t="str">
        <f>IF(JPK_KR!X937="wynikowe",JPK_KR!V937,"")</f>
        <v/>
      </c>
    </row>
    <row r="705" spans="24:24" x14ac:dyDescent="0.35">
      <c r="X705" s="8" t="str">
        <f>IF(JPK_KR!X938="wynikowe",JPK_KR!V938,"")</f>
        <v/>
      </c>
    </row>
    <row r="706" spans="24:24" x14ac:dyDescent="0.35">
      <c r="X706" s="8" t="str">
        <f>IF(JPK_KR!X939="wynikowe",JPK_KR!V939,"")</f>
        <v/>
      </c>
    </row>
    <row r="707" spans="24:24" x14ac:dyDescent="0.35">
      <c r="X707" s="8" t="str">
        <f>IF(JPK_KR!X940="wynikowe",JPK_KR!V940,"")</f>
        <v/>
      </c>
    </row>
    <row r="708" spans="24:24" x14ac:dyDescent="0.35">
      <c r="X708" s="8" t="str">
        <f>IF(JPK_KR!X941="wynikowe",JPK_KR!V941,"")</f>
        <v/>
      </c>
    </row>
    <row r="709" spans="24:24" x14ac:dyDescent="0.35">
      <c r="X709" s="8" t="str">
        <f>IF(JPK_KR!X942="wynikowe",JPK_KR!V942,"")</f>
        <v/>
      </c>
    </row>
    <row r="710" spans="24:24" x14ac:dyDescent="0.35">
      <c r="X710" s="8" t="str">
        <f>IF(JPK_KR!X943="wynikowe",JPK_KR!V943,"")</f>
        <v/>
      </c>
    </row>
    <row r="711" spans="24:24" x14ac:dyDescent="0.35">
      <c r="X711" s="8" t="str">
        <f>IF(JPK_KR!X944="wynikowe",JPK_KR!V944,"")</f>
        <v/>
      </c>
    </row>
    <row r="712" spans="24:24" x14ac:dyDescent="0.35">
      <c r="X712" s="8" t="str">
        <f>IF(JPK_KR!X945="wynikowe",JPK_KR!V945,"")</f>
        <v/>
      </c>
    </row>
    <row r="713" spans="24:24" x14ac:dyDescent="0.35">
      <c r="X713" s="8" t="str">
        <f>IF(JPK_KR!X946="wynikowe",JPK_KR!V946,"")</f>
        <v/>
      </c>
    </row>
    <row r="714" spans="24:24" x14ac:dyDescent="0.35">
      <c r="X714" s="8" t="str">
        <f>IF(JPK_KR!X947="wynikowe",JPK_KR!V947,"")</f>
        <v/>
      </c>
    </row>
    <row r="715" spans="24:24" x14ac:dyDescent="0.35">
      <c r="X715" s="8" t="str">
        <f>IF(JPK_KR!X948="wynikowe",JPK_KR!V948,"")</f>
        <v/>
      </c>
    </row>
    <row r="716" spans="24:24" x14ac:dyDescent="0.35">
      <c r="X716" s="8" t="str">
        <f>IF(JPK_KR!X949="wynikowe",JPK_KR!V949,"")</f>
        <v/>
      </c>
    </row>
    <row r="717" spans="24:24" x14ac:dyDescent="0.35">
      <c r="X717" s="8" t="str">
        <f>IF(JPK_KR!X950="wynikowe",JPK_KR!V950,"")</f>
        <v/>
      </c>
    </row>
    <row r="718" spans="24:24" x14ac:dyDescent="0.35">
      <c r="X718" s="8" t="str">
        <f>IF(JPK_KR!X951="wynikowe",JPK_KR!V951,"")</f>
        <v/>
      </c>
    </row>
    <row r="719" spans="24:24" x14ac:dyDescent="0.35">
      <c r="X719" s="8" t="str">
        <f>IF(JPK_KR!X952="wynikowe",JPK_KR!V952,"")</f>
        <v/>
      </c>
    </row>
    <row r="720" spans="24:24" x14ac:dyDescent="0.35">
      <c r="X720" s="8" t="str">
        <f>IF(JPK_KR!X953="wynikowe",JPK_KR!V953,"")</f>
        <v/>
      </c>
    </row>
    <row r="721" spans="24:24" x14ac:dyDescent="0.35">
      <c r="X721" s="8" t="str">
        <f>IF(JPK_KR!X954="wynikowe",JPK_KR!V954,"")</f>
        <v/>
      </c>
    </row>
    <row r="722" spans="24:24" x14ac:dyDescent="0.35">
      <c r="X722" s="8" t="str">
        <f>IF(JPK_KR!X955="wynikowe",JPK_KR!V955,"")</f>
        <v/>
      </c>
    </row>
    <row r="723" spans="24:24" x14ac:dyDescent="0.35">
      <c r="X723" s="8" t="str">
        <f>IF(JPK_KR!X956="wynikowe",JPK_KR!V956,"")</f>
        <v/>
      </c>
    </row>
    <row r="724" spans="24:24" x14ac:dyDescent="0.35">
      <c r="X724" s="8" t="str">
        <f>IF(JPK_KR!X957="wynikowe",JPK_KR!V957,"")</f>
        <v/>
      </c>
    </row>
    <row r="725" spans="24:24" x14ac:dyDescent="0.35">
      <c r="X725" s="8" t="str">
        <f>IF(JPK_KR!X958="wynikowe",JPK_KR!V958,"")</f>
        <v/>
      </c>
    </row>
    <row r="726" spans="24:24" x14ac:dyDescent="0.35">
      <c r="X726" s="8" t="str">
        <f>IF(JPK_KR!X959="wynikowe",JPK_KR!V959,"")</f>
        <v/>
      </c>
    </row>
    <row r="727" spans="24:24" x14ac:dyDescent="0.35">
      <c r="X727" s="8" t="str">
        <f>IF(JPK_KR!X960="wynikowe",JPK_KR!V960,"")</f>
        <v/>
      </c>
    </row>
    <row r="728" spans="24:24" x14ac:dyDescent="0.35">
      <c r="X728" s="8" t="str">
        <f>IF(JPK_KR!X961="wynikowe",JPK_KR!V961,"")</f>
        <v/>
      </c>
    </row>
    <row r="729" spans="24:24" x14ac:dyDescent="0.35">
      <c r="X729" s="8" t="str">
        <f>IF(JPK_KR!X962="wynikowe",JPK_KR!V962,"")</f>
        <v/>
      </c>
    </row>
    <row r="730" spans="24:24" x14ac:dyDescent="0.35">
      <c r="X730" s="8" t="str">
        <f>IF(JPK_KR!X963="wynikowe",JPK_KR!V963,"")</f>
        <v/>
      </c>
    </row>
    <row r="731" spans="24:24" x14ac:dyDescent="0.35">
      <c r="X731" s="8" t="str">
        <f>IF(JPK_KR!X964="wynikowe",JPK_KR!V964,"")</f>
        <v/>
      </c>
    </row>
    <row r="732" spans="24:24" x14ac:dyDescent="0.35">
      <c r="X732" s="8" t="str">
        <f>IF(JPK_KR!X965="wynikowe",JPK_KR!V965,"")</f>
        <v/>
      </c>
    </row>
    <row r="733" spans="24:24" x14ac:dyDescent="0.35">
      <c r="X733" s="8" t="str">
        <f>IF(JPK_KR!X966="wynikowe",JPK_KR!V966,"")</f>
        <v/>
      </c>
    </row>
    <row r="734" spans="24:24" x14ac:dyDescent="0.35">
      <c r="X734" s="8" t="str">
        <f>IF(JPK_KR!X967="wynikowe",JPK_KR!V967,"")</f>
        <v/>
      </c>
    </row>
    <row r="735" spans="24:24" x14ac:dyDescent="0.35">
      <c r="X735" s="8" t="str">
        <f>IF(JPK_KR!X968="wynikowe",JPK_KR!V968,"")</f>
        <v/>
      </c>
    </row>
    <row r="736" spans="24:24" x14ac:dyDescent="0.35">
      <c r="X736" s="8" t="str">
        <f>IF(JPK_KR!X969="wynikowe",JPK_KR!V969,"")</f>
        <v/>
      </c>
    </row>
    <row r="737" spans="24:24" x14ac:dyDescent="0.35">
      <c r="X737" s="8" t="str">
        <f>IF(JPK_KR!X970="wynikowe",JPK_KR!V970,"")</f>
        <v/>
      </c>
    </row>
    <row r="738" spans="24:24" x14ac:dyDescent="0.35">
      <c r="X738" s="8" t="str">
        <f>IF(JPK_KR!X971="wynikowe",JPK_KR!V971,"")</f>
        <v/>
      </c>
    </row>
    <row r="739" spans="24:24" x14ac:dyDescent="0.35">
      <c r="X739" s="8" t="str">
        <f>IF(JPK_KR!X972="wynikowe",JPK_KR!V972,"")</f>
        <v/>
      </c>
    </row>
    <row r="740" spans="24:24" x14ac:dyDescent="0.35">
      <c r="X740" s="8" t="str">
        <f>IF(JPK_KR!X973="wynikowe",JPK_KR!V973,"")</f>
        <v/>
      </c>
    </row>
    <row r="741" spans="24:24" x14ac:dyDescent="0.35">
      <c r="X741" s="8" t="str">
        <f>IF(JPK_KR!X974="wynikowe",JPK_KR!V974,"")</f>
        <v/>
      </c>
    </row>
    <row r="742" spans="24:24" x14ac:dyDescent="0.35">
      <c r="X742" s="8" t="str">
        <f>IF(JPK_KR!X975="wynikowe",JPK_KR!V975,"")</f>
        <v/>
      </c>
    </row>
    <row r="743" spans="24:24" x14ac:dyDescent="0.35">
      <c r="X743" s="8" t="str">
        <f>IF(JPK_KR!X976="wynikowe",JPK_KR!V976,"")</f>
        <v/>
      </c>
    </row>
    <row r="744" spans="24:24" x14ac:dyDescent="0.35">
      <c r="X744" s="8" t="str">
        <f>IF(JPK_KR!X977="wynikowe",JPK_KR!V977,"")</f>
        <v/>
      </c>
    </row>
    <row r="745" spans="24:24" x14ac:dyDescent="0.35">
      <c r="X745" s="8" t="str">
        <f>IF(JPK_KR!X978="wynikowe",JPK_KR!V978,"")</f>
        <v/>
      </c>
    </row>
    <row r="746" spans="24:24" x14ac:dyDescent="0.35">
      <c r="X746" s="8" t="str">
        <f>IF(JPK_KR!X979="wynikowe",JPK_KR!V979,"")</f>
        <v/>
      </c>
    </row>
    <row r="747" spans="24:24" x14ac:dyDescent="0.35">
      <c r="X747" s="8" t="str">
        <f>IF(JPK_KR!X980="wynikowe",JPK_KR!V980,"")</f>
        <v/>
      </c>
    </row>
    <row r="748" spans="24:24" x14ac:dyDescent="0.35">
      <c r="X748" s="8" t="str">
        <f>IF(JPK_KR!X981="wynikowe",JPK_KR!V981,"")</f>
        <v/>
      </c>
    </row>
    <row r="749" spans="24:24" x14ac:dyDescent="0.35">
      <c r="X749" s="8" t="str">
        <f>IF(JPK_KR!X982="wynikowe",JPK_KR!V982,"")</f>
        <v/>
      </c>
    </row>
    <row r="750" spans="24:24" x14ac:dyDescent="0.35">
      <c r="X750" s="8" t="str">
        <f>IF(JPK_KR!X983="wynikowe",JPK_KR!V983,"")</f>
        <v/>
      </c>
    </row>
    <row r="751" spans="24:24" x14ac:dyDescent="0.35">
      <c r="X751" s="8" t="str">
        <f>IF(JPK_KR!X984="wynikowe",JPK_KR!V984,"")</f>
        <v/>
      </c>
    </row>
    <row r="752" spans="24:24" x14ac:dyDescent="0.35">
      <c r="X752" s="8" t="str">
        <f>IF(JPK_KR!X985="wynikowe",JPK_KR!V985,"")</f>
        <v/>
      </c>
    </row>
    <row r="753" spans="24:24" x14ac:dyDescent="0.35">
      <c r="X753" s="8" t="str">
        <f>IF(JPK_KR!X986="wynikowe",JPK_KR!V986,"")</f>
        <v/>
      </c>
    </row>
    <row r="754" spans="24:24" x14ac:dyDescent="0.35">
      <c r="X754" s="8" t="str">
        <f>IF(JPK_KR!X987="wynikowe",JPK_KR!V987,"")</f>
        <v/>
      </c>
    </row>
    <row r="755" spans="24:24" x14ac:dyDescent="0.35">
      <c r="X755" s="8" t="str">
        <f>IF(JPK_KR!X988="wynikowe",JPK_KR!V988,"")</f>
        <v/>
      </c>
    </row>
    <row r="756" spans="24:24" x14ac:dyDescent="0.35">
      <c r="X756" s="8" t="str">
        <f>IF(JPK_KR!X989="wynikowe",JPK_KR!V989,"")</f>
        <v/>
      </c>
    </row>
    <row r="757" spans="24:24" x14ac:dyDescent="0.35">
      <c r="X757" s="8" t="str">
        <f>IF(JPK_KR!X990="wynikowe",JPK_KR!V990,"")</f>
        <v/>
      </c>
    </row>
    <row r="758" spans="24:24" x14ac:dyDescent="0.35">
      <c r="X758" s="8" t="str">
        <f>IF(JPK_KR!X991="wynikowe",JPK_KR!V991,"")</f>
        <v/>
      </c>
    </row>
    <row r="759" spans="24:24" x14ac:dyDescent="0.35">
      <c r="X759" s="8" t="str">
        <f>IF(JPK_KR!X992="wynikowe",JPK_KR!V992,"")</f>
        <v/>
      </c>
    </row>
    <row r="760" spans="24:24" x14ac:dyDescent="0.35">
      <c r="X760" s="8" t="str">
        <f>IF(JPK_KR!X993="wynikowe",JPK_KR!V993,"")</f>
        <v/>
      </c>
    </row>
    <row r="761" spans="24:24" x14ac:dyDescent="0.35">
      <c r="X761" s="8" t="str">
        <f>IF(JPK_KR!X994="wynikowe",JPK_KR!V994,"")</f>
        <v/>
      </c>
    </row>
    <row r="762" spans="24:24" x14ac:dyDescent="0.35">
      <c r="X762" s="8" t="str">
        <f>IF(JPK_KR!X995="wynikowe",JPK_KR!V995,"")</f>
        <v/>
      </c>
    </row>
    <row r="763" spans="24:24" x14ac:dyDescent="0.35">
      <c r="X763" s="8" t="str">
        <f>IF(JPK_KR!X996="wynikowe",JPK_KR!V996,"")</f>
        <v/>
      </c>
    </row>
    <row r="764" spans="24:24" x14ac:dyDescent="0.35">
      <c r="X764" s="8" t="str">
        <f>IF(JPK_KR!X997="wynikowe",JPK_KR!V997,"")</f>
        <v/>
      </c>
    </row>
    <row r="765" spans="24:24" x14ac:dyDescent="0.35">
      <c r="X765" s="8" t="str">
        <f>IF(JPK_KR!X998="wynikowe",JPK_KR!V998,"")</f>
        <v/>
      </c>
    </row>
    <row r="766" spans="24:24" x14ac:dyDescent="0.35">
      <c r="X766" s="8" t="str">
        <f>IF(JPK_KR!X999="wynikowe",JPK_KR!V999,"")</f>
        <v/>
      </c>
    </row>
    <row r="767" spans="24:24" x14ac:dyDescent="0.35">
      <c r="X767" s="8" t="str">
        <f>IF(JPK_KR!X1000="wynikowe",JPK_KR!V1000,"")</f>
        <v/>
      </c>
    </row>
    <row r="768" spans="24:24" x14ac:dyDescent="0.35">
      <c r="X768" s="8" t="str">
        <f>IF(JPK_KR!X1001="wynikowe",JPK_KR!V1001,"")</f>
        <v/>
      </c>
    </row>
    <row r="769" spans="24:24" x14ac:dyDescent="0.35">
      <c r="X769" s="8" t="str">
        <f>IF(JPK_KR!X1002="wynikowe",JPK_KR!V1002,"")</f>
        <v/>
      </c>
    </row>
    <row r="770" spans="24:24" x14ac:dyDescent="0.35">
      <c r="X770" s="8" t="str">
        <f>IF(JPK_KR!X1003="wynikowe",JPK_KR!V1003,"")</f>
        <v/>
      </c>
    </row>
    <row r="771" spans="24:24" x14ac:dyDescent="0.35">
      <c r="X771" s="8" t="str">
        <f>IF(JPK_KR!X1004="wynikowe",JPK_KR!V1004,"")</f>
        <v/>
      </c>
    </row>
    <row r="772" spans="24:24" x14ac:dyDescent="0.35">
      <c r="X772" s="8" t="str">
        <f>IF(JPK_KR!X1005="wynikowe",JPK_KR!V1005,"")</f>
        <v/>
      </c>
    </row>
    <row r="773" spans="24:24" x14ac:dyDescent="0.35">
      <c r="X773" s="8" t="str">
        <f>IF(JPK_KR!X1006="wynikowe",JPK_KR!V1006,"")</f>
        <v/>
      </c>
    </row>
    <row r="774" spans="24:24" x14ac:dyDescent="0.35">
      <c r="X774" s="8" t="str">
        <f>IF(JPK_KR!X1007="wynikowe",JPK_KR!V1007,"")</f>
        <v/>
      </c>
    </row>
    <row r="775" spans="24:24" x14ac:dyDescent="0.35">
      <c r="X775" s="8" t="str">
        <f>IF(JPK_KR!X1008="wynikowe",JPK_KR!V1008,"")</f>
        <v/>
      </c>
    </row>
    <row r="776" spans="24:24" x14ac:dyDescent="0.35">
      <c r="X776" s="8" t="str">
        <f>IF(JPK_KR!X1009="wynikowe",JPK_KR!V1009,"")</f>
        <v/>
      </c>
    </row>
    <row r="777" spans="24:24" x14ac:dyDescent="0.35">
      <c r="X777" s="8" t="str">
        <f>IF(JPK_KR!X1010="wynikowe",JPK_KR!V1010,"")</f>
        <v/>
      </c>
    </row>
    <row r="778" spans="24:24" x14ac:dyDescent="0.35">
      <c r="X778" s="8" t="str">
        <f>IF(JPK_KR!X1011="wynikowe",JPK_KR!V1011,"")</f>
        <v/>
      </c>
    </row>
    <row r="779" spans="24:24" x14ac:dyDescent="0.35">
      <c r="X779" s="8" t="str">
        <f>IF(JPK_KR!X1012="wynikowe",JPK_KR!V1012,"")</f>
        <v/>
      </c>
    </row>
    <row r="780" spans="24:24" x14ac:dyDescent="0.35">
      <c r="X780" s="8" t="str">
        <f>IF(JPK_KR!X1013="wynikowe",JPK_KR!V1013,"")</f>
        <v/>
      </c>
    </row>
    <row r="781" spans="24:24" x14ac:dyDescent="0.35">
      <c r="X781" s="8" t="str">
        <f>IF(JPK_KR!X1014="wynikowe",JPK_KR!V1014,"")</f>
        <v/>
      </c>
    </row>
    <row r="782" spans="24:24" x14ac:dyDescent="0.35">
      <c r="X782" s="8" t="str">
        <f>IF(JPK_KR!X1015="wynikowe",JPK_KR!V1015,"")</f>
        <v/>
      </c>
    </row>
    <row r="783" spans="24:24" x14ac:dyDescent="0.35">
      <c r="X783" s="8" t="str">
        <f>IF(JPK_KR!X1016="wynikowe",JPK_KR!V1016,"")</f>
        <v/>
      </c>
    </row>
    <row r="784" spans="24:24" x14ac:dyDescent="0.35">
      <c r="X784" s="8" t="str">
        <f>IF(JPK_KR!X1017="wynikowe",JPK_KR!V1017,"")</f>
        <v/>
      </c>
    </row>
    <row r="785" spans="24:24" x14ac:dyDescent="0.35">
      <c r="X785" s="8" t="str">
        <f>IF(JPK_KR!X1018="wynikowe",JPK_KR!V1018,"")</f>
        <v/>
      </c>
    </row>
    <row r="786" spans="24:24" x14ac:dyDescent="0.35">
      <c r="X786" s="8" t="str">
        <f>IF(JPK_KR!X1019="wynikowe",JPK_KR!V1019,"")</f>
        <v/>
      </c>
    </row>
    <row r="787" spans="24:24" x14ac:dyDescent="0.35">
      <c r="X787" s="8" t="str">
        <f>IF(JPK_KR!X1020="wynikowe",JPK_KR!V1020,"")</f>
        <v/>
      </c>
    </row>
    <row r="788" spans="24:24" x14ac:dyDescent="0.35">
      <c r="X788" s="8" t="str">
        <f>IF(JPK_KR!X1021="wynikowe",JPK_KR!V1021,"")</f>
        <v/>
      </c>
    </row>
    <row r="789" spans="24:24" x14ac:dyDescent="0.35">
      <c r="X789" s="8" t="str">
        <f>IF(JPK_KR!X1022="wynikowe",JPK_KR!V1022,"")</f>
        <v/>
      </c>
    </row>
    <row r="790" spans="24:24" x14ac:dyDescent="0.35">
      <c r="X790" s="8" t="str">
        <f>IF(JPK_KR!X1023="wynikowe",JPK_KR!V1023,"")</f>
        <v/>
      </c>
    </row>
    <row r="791" spans="24:24" x14ac:dyDescent="0.35">
      <c r="X791" s="8" t="str">
        <f>IF(JPK_KR!X1024="wynikowe",JPK_KR!V1024,"")</f>
        <v/>
      </c>
    </row>
    <row r="792" spans="24:24" x14ac:dyDescent="0.35">
      <c r="X792" s="8" t="str">
        <f>IF(JPK_KR!X1025="wynikowe",JPK_KR!V1025,"")</f>
        <v/>
      </c>
    </row>
    <row r="793" spans="24:24" x14ac:dyDescent="0.35">
      <c r="X793" s="8" t="str">
        <f>IF(JPK_KR!X1026="wynikowe",JPK_KR!V1026,"")</f>
        <v/>
      </c>
    </row>
    <row r="794" spans="24:24" x14ac:dyDescent="0.35">
      <c r="X794" s="8" t="str">
        <f>IF(JPK_KR!X1027="wynikowe",JPK_KR!V1027,"")</f>
        <v/>
      </c>
    </row>
    <row r="795" spans="24:24" x14ac:dyDescent="0.35">
      <c r="X795" s="8" t="str">
        <f>IF(JPK_KR!X1028="wynikowe",JPK_KR!V1028,"")</f>
        <v/>
      </c>
    </row>
    <row r="796" spans="24:24" x14ac:dyDescent="0.35">
      <c r="X796" s="8" t="str">
        <f>IF(JPK_KR!X1029="wynikowe",JPK_KR!V1029,"")</f>
        <v/>
      </c>
    </row>
    <row r="797" spans="24:24" x14ac:dyDescent="0.35">
      <c r="X797" s="8" t="str">
        <f>IF(JPK_KR!X1030="wynikowe",JPK_KR!V1030,"")</f>
        <v/>
      </c>
    </row>
    <row r="798" spans="24:24" x14ac:dyDescent="0.35">
      <c r="X798" s="8" t="str">
        <f>IF(JPK_KR!X1031="wynikowe",JPK_KR!V1031,"")</f>
        <v/>
      </c>
    </row>
    <row r="799" spans="24:24" x14ac:dyDescent="0.35">
      <c r="X799" s="8" t="str">
        <f>IF(JPK_KR!X1032="wynikowe",JPK_KR!V1032,"")</f>
        <v/>
      </c>
    </row>
    <row r="800" spans="24:24" x14ac:dyDescent="0.35">
      <c r="X800" s="8" t="str">
        <f>IF(JPK_KR!X1033="wynikowe",JPK_KR!V1033,"")</f>
        <v/>
      </c>
    </row>
    <row r="801" spans="24:24" x14ac:dyDescent="0.35">
      <c r="X801" s="8" t="str">
        <f>IF(JPK_KR!X1034="wynikowe",JPK_KR!V1034,"")</f>
        <v/>
      </c>
    </row>
    <row r="802" spans="24:24" x14ac:dyDescent="0.35">
      <c r="X802" s="8" t="str">
        <f>IF(JPK_KR!X1035="wynikowe",JPK_KR!V1035,"")</f>
        <v/>
      </c>
    </row>
    <row r="803" spans="24:24" x14ac:dyDescent="0.35">
      <c r="X803" s="8" t="str">
        <f>IF(JPK_KR!X1036="wynikowe",JPK_KR!V1036,"")</f>
        <v/>
      </c>
    </row>
    <row r="804" spans="24:24" x14ac:dyDescent="0.35">
      <c r="X804" s="8" t="str">
        <f>IF(JPK_KR!X1037="wynikowe",JPK_KR!V1037,"")</f>
        <v/>
      </c>
    </row>
    <row r="805" spans="24:24" x14ac:dyDescent="0.35">
      <c r="X805" s="8" t="str">
        <f>IF(JPK_KR!X1038="wynikowe",JPK_KR!V1038,"")</f>
        <v/>
      </c>
    </row>
    <row r="806" spans="24:24" x14ac:dyDescent="0.35">
      <c r="X806" s="8" t="str">
        <f>IF(JPK_KR!X1039="wynikowe",JPK_KR!V1039,"")</f>
        <v/>
      </c>
    </row>
    <row r="807" spans="24:24" x14ac:dyDescent="0.35">
      <c r="X807" s="8" t="str">
        <f>IF(JPK_KR!X1040="wynikowe",JPK_KR!V1040,"")</f>
        <v/>
      </c>
    </row>
    <row r="808" spans="24:24" x14ac:dyDescent="0.35">
      <c r="X808" s="8" t="str">
        <f>IF(JPK_KR!X1041="wynikowe",JPK_KR!V1041,"")</f>
        <v/>
      </c>
    </row>
    <row r="809" spans="24:24" x14ac:dyDescent="0.35">
      <c r="X809" s="8" t="str">
        <f>IF(JPK_KR!X1042="wynikowe",JPK_KR!V1042,"")</f>
        <v/>
      </c>
    </row>
    <row r="810" spans="24:24" x14ac:dyDescent="0.35">
      <c r="X810" s="8" t="str">
        <f>IF(JPK_KR!X1043="wynikowe",JPK_KR!V1043,"")</f>
        <v/>
      </c>
    </row>
    <row r="811" spans="24:24" x14ac:dyDescent="0.35">
      <c r="X811" s="8" t="str">
        <f>IF(JPK_KR!X1044="wynikowe",JPK_KR!V1044,"")</f>
        <v/>
      </c>
    </row>
    <row r="812" spans="24:24" x14ac:dyDescent="0.35">
      <c r="X812" s="8" t="str">
        <f>IF(JPK_KR!X1045="wynikowe",JPK_KR!V1045,"")</f>
        <v/>
      </c>
    </row>
    <row r="813" spans="24:24" x14ac:dyDescent="0.35">
      <c r="X813" s="8" t="str">
        <f>IF(JPK_KR!X1046="wynikowe",JPK_KR!V1046,"")</f>
        <v/>
      </c>
    </row>
    <row r="814" spans="24:24" x14ac:dyDescent="0.35">
      <c r="X814" s="8" t="str">
        <f>IF(JPK_KR!X1047="wynikowe",JPK_KR!V1047,"")</f>
        <v/>
      </c>
    </row>
    <row r="815" spans="24:24" x14ac:dyDescent="0.35">
      <c r="X815" s="8" t="str">
        <f>IF(JPK_KR!X1048="wynikowe",JPK_KR!V1048,"")</f>
        <v/>
      </c>
    </row>
    <row r="816" spans="24:24" x14ac:dyDescent="0.35">
      <c r="X816" s="8" t="str">
        <f>IF(JPK_KR!X1049="wynikowe",JPK_KR!V1049,"")</f>
        <v/>
      </c>
    </row>
    <row r="817" spans="24:24" x14ac:dyDescent="0.35">
      <c r="X817" s="8" t="str">
        <f>IF(JPK_KR!X1050="wynikowe",JPK_KR!V1050,"")</f>
        <v/>
      </c>
    </row>
    <row r="818" spans="24:24" x14ac:dyDescent="0.35">
      <c r="X818" s="8" t="str">
        <f>IF(JPK_KR!X1051="wynikowe",JPK_KR!V1051,"")</f>
        <v/>
      </c>
    </row>
    <row r="819" spans="24:24" x14ac:dyDescent="0.35">
      <c r="X819" s="8" t="str">
        <f>IF(JPK_KR!X1052="wynikowe",JPK_KR!V1052,"")</f>
        <v/>
      </c>
    </row>
    <row r="820" spans="24:24" x14ac:dyDescent="0.35">
      <c r="X820" s="8" t="str">
        <f>IF(JPK_KR!X1053="wynikowe",JPK_KR!V1053,"")</f>
        <v/>
      </c>
    </row>
    <row r="821" spans="24:24" x14ac:dyDescent="0.35">
      <c r="X821" s="8" t="str">
        <f>IF(JPK_KR!X1054="wynikowe",JPK_KR!V1054,"")</f>
        <v/>
      </c>
    </row>
    <row r="822" spans="24:24" x14ac:dyDescent="0.35">
      <c r="X822" s="8" t="str">
        <f>IF(JPK_KR!X1055="wynikowe",JPK_KR!V1055,"")</f>
        <v/>
      </c>
    </row>
    <row r="823" spans="24:24" x14ac:dyDescent="0.35">
      <c r="X823" s="8" t="str">
        <f>IF(JPK_KR!X1056="wynikowe",JPK_KR!V1056,"")</f>
        <v/>
      </c>
    </row>
    <row r="824" spans="24:24" x14ac:dyDescent="0.35">
      <c r="X824" s="8" t="str">
        <f>IF(JPK_KR!X1057="wynikowe",JPK_KR!V1057,"")</f>
        <v/>
      </c>
    </row>
    <row r="825" spans="24:24" x14ac:dyDescent="0.35">
      <c r="X825" s="8" t="str">
        <f>IF(JPK_KR!X1058="wynikowe",JPK_KR!V1058,"")</f>
        <v/>
      </c>
    </row>
    <row r="826" spans="24:24" x14ac:dyDescent="0.35">
      <c r="X826" s="8" t="str">
        <f>IF(JPK_KR!X1059="wynikowe",JPK_KR!V1059,"")</f>
        <v/>
      </c>
    </row>
    <row r="827" spans="24:24" x14ac:dyDescent="0.35">
      <c r="X827" s="8" t="str">
        <f>IF(JPK_KR!X1060="wynikowe",JPK_KR!V1060,"")</f>
        <v/>
      </c>
    </row>
    <row r="828" spans="24:24" x14ac:dyDescent="0.35">
      <c r="X828" s="8" t="str">
        <f>IF(JPK_KR!X1061="wynikowe",JPK_KR!V1061,"")</f>
        <v/>
      </c>
    </row>
    <row r="829" spans="24:24" x14ac:dyDescent="0.35">
      <c r="X829" s="8" t="str">
        <f>IF(JPK_KR!X1062="wynikowe",JPK_KR!V1062,"")</f>
        <v/>
      </c>
    </row>
    <row r="830" spans="24:24" x14ac:dyDescent="0.35">
      <c r="X830" s="8" t="str">
        <f>IF(JPK_KR!X1063="wynikowe",JPK_KR!V1063,"")</f>
        <v/>
      </c>
    </row>
    <row r="831" spans="24:24" x14ac:dyDescent="0.35">
      <c r="X831" s="8" t="str">
        <f>IF(JPK_KR!X1064="wynikowe",JPK_KR!V1064,"")</f>
        <v/>
      </c>
    </row>
    <row r="832" spans="24:24" x14ac:dyDescent="0.35">
      <c r="X832" s="8" t="str">
        <f>IF(JPK_KR!X1065="wynikowe",JPK_KR!V1065,"")</f>
        <v/>
      </c>
    </row>
    <row r="833" spans="24:24" x14ac:dyDescent="0.35">
      <c r="X833" s="8" t="str">
        <f>IF(JPK_KR!X1066="wynikowe",JPK_KR!V1066,"")</f>
        <v/>
      </c>
    </row>
    <row r="834" spans="24:24" x14ac:dyDescent="0.35">
      <c r="X834" s="8" t="str">
        <f>IF(JPK_KR!X1067="wynikowe",JPK_KR!V1067,"")</f>
        <v/>
      </c>
    </row>
    <row r="835" spans="24:24" x14ac:dyDescent="0.35">
      <c r="X835" s="8" t="str">
        <f>IF(JPK_KR!X1068="wynikowe",JPK_KR!V1068,"")</f>
        <v/>
      </c>
    </row>
    <row r="836" spans="24:24" x14ac:dyDescent="0.35">
      <c r="X836" s="8" t="str">
        <f>IF(JPK_KR!X1069="wynikowe",JPK_KR!V1069,"")</f>
        <v/>
      </c>
    </row>
    <row r="837" spans="24:24" x14ac:dyDescent="0.35">
      <c r="X837" s="8" t="str">
        <f>IF(JPK_KR!X1070="wynikowe",JPK_KR!V1070,"")</f>
        <v/>
      </c>
    </row>
    <row r="838" spans="24:24" x14ac:dyDescent="0.35">
      <c r="X838" s="8" t="str">
        <f>IF(JPK_KR!X1071="wynikowe",JPK_KR!V1071,"")</f>
        <v/>
      </c>
    </row>
    <row r="839" spans="24:24" x14ac:dyDescent="0.35">
      <c r="X839" s="8" t="str">
        <f>IF(JPK_KR!X1072="wynikowe",JPK_KR!V1072,"")</f>
        <v/>
      </c>
    </row>
    <row r="840" spans="24:24" x14ac:dyDescent="0.35">
      <c r="X840" s="8" t="str">
        <f>IF(JPK_KR!X1073="wynikowe",JPK_KR!V1073,"")</f>
        <v/>
      </c>
    </row>
    <row r="841" spans="24:24" x14ac:dyDescent="0.35">
      <c r="X841" s="8" t="str">
        <f>IF(JPK_KR!X1074="wynikowe",JPK_KR!V1074,"")</f>
        <v/>
      </c>
    </row>
    <row r="842" spans="24:24" x14ac:dyDescent="0.35">
      <c r="X842" s="8" t="str">
        <f>IF(JPK_KR!X1075="wynikowe",JPK_KR!V1075,"")</f>
        <v/>
      </c>
    </row>
    <row r="843" spans="24:24" x14ac:dyDescent="0.35">
      <c r="X843" s="8" t="str">
        <f>IF(JPK_KR!X1076="wynikowe",JPK_KR!V1076,"")</f>
        <v/>
      </c>
    </row>
    <row r="844" spans="24:24" x14ac:dyDescent="0.35">
      <c r="X844" s="8" t="str">
        <f>IF(JPK_KR!X1077="wynikowe",JPK_KR!V1077,"")</f>
        <v/>
      </c>
    </row>
    <row r="845" spans="24:24" x14ac:dyDescent="0.35">
      <c r="X845" s="8" t="str">
        <f>IF(JPK_KR!X1078="wynikowe",JPK_KR!V1078,"")</f>
        <v/>
      </c>
    </row>
    <row r="846" spans="24:24" x14ac:dyDescent="0.35">
      <c r="X846" s="8" t="str">
        <f>IF(JPK_KR!X1079="wynikowe",JPK_KR!V1079,"")</f>
        <v/>
      </c>
    </row>
    <row r="847" spans="24:24" x14ac:dyDescent="0.35">
      <c r="X847" s="8" t="str">
        <f>IF(JPK_KR!X1080="wynikowe",JPK_KR!V1080,"")</f>
        <v/>
      </c>
    </row>
    <row r="848" spans="24:24" x14ac:dyDescent="0.35">
      <c r="X848" s="8" t="str">
        <f>IF(JPK_KR!X1081="wynikowe",JPK_KR!V1081,"")</f>
        <v/>
      </c>
    </row>
    <row r="849" spans="24:24" x14ac:dyDescent="0.35">
      <c r="X849" s="8" t="str">
        <f>IF(JPK_KR!X1082="wynikowe",JPK_KR!V1082,"")</f>
        <v/>
      </c>
    </row>
    <row r="850" spans="24:24" x14ac:dyDescent="0.35">
      <c r="X850" s="8" t="str">
        <f>IF(JPK_KR!X1083="wynikowe",JPK_KR!V1083,"")</f>
        <v/>
      </c>
    </row>
    <row r="851" spans="24:24" x14ac:dyDescent="0.35">
      <c r="X851" s="8" t="str">
        <f>IF(JPK_KR!X1084="wynikowe",JPK_KR!V1084,"")</f>
        <v/>
      </c>
    </row>
    <row r="852" spans="24:24" x14ac:dyDescent="0.35">
      <c r="X852" s="8" t="str">
        <f>IF(JPK_KR!X1085="wynikowe",JPK_KR!V1085,"")</f>
        <v/>
      </c>
    </row>
    <row r="853" spans="24:24" x14ac:dyDescent="0.35">
      <c r="X853" s="8" t="str">
        <f>IF(JPK_KR!X1086="wynikowe",JPK_KR!V1086,"")</f>
        <v/>
      </c>
    </row>
    <row r="854" spans="24:24" x14ac:dyDescent="0.35">
      <c r="X854" s="8" t="str">
        <f>IF(JPK_KR!X1087="wynikowe",JPK_KR!V1087,"")</f>
        <v/>
      </c>
    </row>
    <row r="855" spans="24:24" x14ac:dyDescent="0.35">
      <c r="X855" s="8" t="str">
        <f>IF(JPK_KR!X1088="wynikowe",JPK_KR!V1088,"")</f>
        <v/>
      </c>
    </row>
    <row r="856" spans="24:24" x14ac:dyDescent="0.35">
      <c r="X856" s="8" t="str">
        <f>IF(JPK_KR!X1089="wynikowe",JPK_KR!V1089,"")</f>
        <v/>
      </c>
    </row>
    <row r="857" spans="24:24" x14ac:dyDescent="0.35">
      <c r="X857" s="8" t="str">
        <f>IF(JPK_KR!X1090="wynikowe",JPK_KR!V1090,"")</f>
        <v/>
      </c>
    </row>
    <row r="858" spans="24:24" x14ac:dyDescent="0.35">
      <c r="X858" s="8" t="str">
        <f>IF(JPK_KR!X1091="wynikowe",JPK_KR!V1091,"")</f>
        <v/>
      </c>
    </row>
    <row r="859" spans="24:24" x14ac:dyDescent="0.35">
      <c r="X859" s="8" t="str">
        <f>IF(JPK_KR!X1092="wynikowe",JPK_KR!V1092,"")</f>
        <v/>
      </c>
    </row>
    <row r="860" spans="24:24" x14ac:dyDescent="0.35">
      <c r="X860" s="8" t="str">
        <f>IF(JPK_KR!X1093="wynikowe",JPK_KR!V1093,"")</f>
        <v/>
      </c>
    </row>
    <row r="861" spans="24:24" x14ac:dyDescent="0.35">
      <c r="X861" s="8" t="str">
        <f>IF(JPK_KR!X1094="wynikowe",JPK_KR!V1094,"")</f>
        <v/>
      </c>
    </row>
    <row r="862" spans="24:24" x14ac:dyDescent="0.35">
      <c r="X862" s="8" t="str">
        <f>IF(JPK_KR!X1095="wynikowe",JPK_KR!V1095,"")</f>
        <v/>
      </c>
    </row>
    <row r="863" spans="24:24" x14ac:dyDescent="0.35">
      <c r="X863" s="8" t="str">
        <f>IF(JPK_KR!X1096="wynikowe",JPK_KR!V1096,"")</f>
        <v/>
      </c>
    </row>
    <row r="864" spans="24:24" x14ac:dyDescent="0.35">
      <c r="X864" s="8" t="str">
        <f>IF(JPK_KR!X1097="wynikowe",JPK_KR!V1097,"")</f>
        <v/>
      </c>
    </row>
    <row r="865" spans="24:24" x14ac:dyDescent="0.35">
      <c r="X865" s="8" t="str">
        <f>IF(JPK_KR!X1098="wynikowe",JPK_KR!V1098,"")</f>
        <v/>
      </c>
    </row>
    <row r="866" spans="24:24" x14ac:dyDescent="0.35">
      <c r="X866" s="8" t="str">
        <f>IF(JPK_KR!X1099="wynikowe",JPK_KR!V1099,"")</f>
        <v/>
      </c>
    </row>
    <row r="867" spans="24:24" x14ac:dyDescent="0.35">
      <c r="X867" s="8" t="str">
        <f>IF(JPK_KR!X1100="wynikowe",JPK_KR!V1100,"")</f>
        <v/>
      </c>
    </row>
    <row r="868" spans="24:24" x14ac:dyDescent="0.35">
      <c r="X868" s="8" t="str">
        <f>IF(JPK_KR!X1101="wynikowe",JPK_KR!V1101,"")</f>
        <v/>
      </c>
    </row>
    <row r="869" spans="24:24" x14ac:dyDescent="0.35">
      <c r="X869" s="8" t="str">
        <f>IF(JPK_KR!X1102="wynikowe",JPK_KR!V1102,"")</f>
        <v/>
      </c>
    </row>
    <row r="870" spans="24:24" x14ac:dyDescent="0.35">
      <c r="X870" s="8" t="str">
        <f>IF(JPK_KR!X1103="wynikowe",JPK_KR!V1103,"")</f>
        <v/>
      </c>
    </row>
    <row r="871" spans="24:24" x14ac:dyDescent="0.35">
      <c r="X871" s="8" t="str">
        <f>IF(JPK_KR!X1104="wynikowe",JPK_KR!V1104,"")</f>
        <v/>
      </c>
    </row>
    <row r="872" spans="24:24" x14ac:dyDescent="0.35">
      <c r="X872" s="8" t="str">
        <f>IF(JPK_KR!X1105="wynikowe",JPK_KR!V1105,"")</f>
        <v/>
      </c>
    </row>
    <row r="873" spans="24:24" x14ac:dyDescent="0.35">
      <c r="X873" s="8" t="str">
        <f>IF(JPK_KR!X1106="wynikowe",JPK_KR!V1106,"")</f>
        <v/>
      </c>
    </row>
    <row r="874" spans="24:24" x14ac:dyDescent="0.35">
      <c r="X874" s="8" t="str">
        <f>IF(JPK_KR!X1107="wynikowe",JPK_KR!V1107,"")</f>
        <v/>
      </c>
    </row>
    <row r="875" spans="24:24" x14ac:dyDescent="0.35">
      <c r="X875" s="8" t="str">
        <f>IF(JPK_KR!X1108="wynikowe",JPK_KR!V1108,"")</f>
        <v/>
      </c>
    </row>
    <row r="876" spans="24:24" x14ac:dyDescent="0.35">
      <c r="X876" s="8" t="str">
        <f>IF(JPK_KR!X1109="wynikowe",JPK_KR!V1109,"")</f>
        <v/>
      </c>
    </row>
    <row r="877" spans="24:24" x14ac:dyDescent="0.35">
      <c r="X877" s="8" t="str">
        <f>IF(JPK_KR!X1110="wynikowe",JPK_KR!V1110,"")</f>
        <v/>
      </c>
    </row>
    <row r="878" spans="24:24" x14ac:dyDescent="0.35">
      <c r="X878" s="8" t="str">
        <f>IF(JPK_KR!X1111="wynikowe",JPK_KR!V1111,"")</f>
        <v/>
      </c>
    </row>
    <row r="879" spans="24:24" x14ac:dyDescent="0.35">
      <c r="X879" s="8" t="str">
        <f>IF(JPK_KR!X1112="wynikowe",JPK_KR!V1112,"")</f>
        <v/>
      </c>
    </row>
    <row r="880" spans="24:24" x14ac:dyDescent="0.35">
      <c r="X880" s="8" t="str">
        <f>IF(JPK_KR!X1113="wynikowe",JPK_KR!V1113,"")</f>
        <v/>
      </c>
    </row>
    <row r="881" spans="24:24" x14ac:dyDescent="0.35">
      <c r="X881" s="8" t="str">
        <f>IF(JPK_KR!X1114="wynikowe",JPK_KR!V1114,"")</f>
        <v/>
      </c>
    </row>
    <row r="882" spans="24:24" x14ac:dyDescent="0.35">
      <c r="X882" s="8" t="str">
        <f>IF(JPK_KR!X1115="wynikowe",JPK_KR!V1115,"")</f>
        <v/>
      </c>
    </row>
    <row r="883" spans="24:24" x14ac:dyDescent="0.35">
      <c r="X883" s="8" t="str">
        <f>IF(JPK_KR!X1116="wynikowe",JPK_KR!V1116,"")</f>
        <v/>
      </c>
    </row>
    <row r="884" spans="24:24" x14ac:dyDescent="0.35">
      <c r="X884" s="8" t="str">
        <f>IF(JPK_KR!X1117="wynikowe",JPK_KR!V1117,"")</f>
        <v/>
      </c>
    </row>
    <row r="885" spans="24:24" x14ac:dyDescent="0.35">
      <c r="X885" s="8" t="str">
        <f>IF(JPK_KR!X1118="wynikowe",JPK_KR!V1118,"")</f>
        <v/>
      </c>
    </row>
    <row r="886" spans="24:24" x14ac:dyDescent="0.35">
      <c r="X886" s="8" t="str">
        <f>IF(JPK_KR!X1119="wynikowe",JPK_KR!V1119,"")</f>
        <v/>
      </c>
    </row>
    <row r="887" spans="24:24" x14ac:dyDescent="0.35">
      <c r="X887" s="8" t="str">
        <f>IF(JPK_KR!X1120="wynikowe",JPK_KR!V1120,"")</f>
        <v/>
      </c>
    </row>
    <row r="888" spans="24:24" x14ac:dyDescent="0.35">
      <c r="X888" s="8" t="str">
        <f>IF(JPK_KR!X1121="wynikowe",JPK_KR!V1121,"")</f>
        <v/>
      </c>
    </row>
    <row r="889" spans="24:24" x14ac:dyDescent="0.35">
      <c r="X889" s="8" t="str">
        <f>IF(JPK_KR!X1122="wynikowe",JPK_KR!V1122,"")</f>
        <v/>
      </c>
    </row>
    <row r="890" spans="24:24" x14ac:dyDescent="0.35">
      <c r="X890" s="8" t="str">
        <f>IF(JPK_KR!X1123="wynikowe",JPK_KR!V1123,"")</f>
        <v/>
      </c>
    </row>
    <row r="891" spans="24:24" x14ac:dyDescent="0.35">
      <c r="X891" s="8" t="str">
        <f>IF(JPK_KR!X1124="wynikowe",JPK_KR!V1124,"")</f>
        <v/>
      </c>
    </row>
    <row r="892" spans="24:24" x14ac:dyDescent="0.35">
      <c r="X892" s="8" t="str">
        <f>IF(JPK_KR!X1125="wynikowe",JPK_KR!V1125,"")</f>
        <v/>
      </c>
    </row>
    <row r="893" spans="24:24" x14ac:dyDescent="0.35">
      <c r="X893" s="8" t="str">
        <f>IF(JPK_KR!X1126="wynikowe",JPK_KR!V1126,"")</f>
        <v/>
      </c>
    </row>
    <row r="894" spans="24:24" x14ac:dyDescent="0.35">
      <c r="X894" s="8" t="str">
        <f>IF(JPK_KR!X1127="wynikowe",JPK_KR!V1127,"")</f>
        <v/>
      </c>
    </row>
    <row r="895" spans="24:24" x14ac:dyDescent="0.35">
      <c r="X895" s="8" t="str">
        <f>IF(JPK_KR!X1128="wynikowe",JPK_KR!V1128,"")</f>
        <v/>
      </c>
    </row>
    <row r="896" spans="24:24" x14ac:dyDescent="0.35">
      <c r="X896" s="8" t="str">
        <f>IF(JPK_KR!X1129="wynikowe",JPK_KR!V1129,"")</f>
        <v/>
      </c>
    </row>
    <row r="897" spans="24:24" x14ac:dyDescent="0.35">
      <c r="X897" s="8" t="str">
        <f>IF(JPK_KR!X1130="wynikowe",JPK_KR!V1130,"")</f>
        <v/>
      </c>
    </row>
    <row r="898" spans="24:24" x14ac:dyDescent="0.35">
      <c r="X898" s="8" t="str">
        <f>IF(JPK_KR!X1131="wynikowe",JPK_KR!V1131,"")</f>
        <v/>
      </c>
    </row>
    <row r="899" spans="24:24" x14ac:dyDescent="0.35">
      <c r="X899" s="8" t="str">
        <f>IF(JPK_KR!X1132="wynikowe",JPK_KR!V1132,"")</f>
        <v/>
      </c>
    </row>
    <row r="900" spans="24:24" x14ac:dyDescent="0.35">
      <c r="X900" s="8" t="str">
        <f>IF(JPK_KR!X1133="wynikowe",JPK_KR!V1133,"")</f>
        <v/>
      </c>
    </row>
    <row r="901" spans="24:24" x14ac:dyDescent="0.35">
      <c r="X901" s="8" t="str">
        <f>IF(JPK_KR!X1134="wynikowe",JPK_KR!V1134,"")</f>
        <v/>
      </c>
    </row>
    <row r="902" spans="24:24" x14ac:dyDescent="0.35">
      <c r="X902" s="8" t="str">
        <f>IF(JPK_KR!X1135="wynikowe",JPK_KR!V1135,"")</f>
        <v/>
      </c>
    </row>
    <row r="903" spans="24:24" x14ac:dyDescent="0.35">
      <c r="X903" s="8" t="str">
        <f>IF(JPK_KR!X1136="wynikowe",JPK_KR!V1136,"")</f>
        <v/>
      </c>
    </row>
    <row r="904" spans="24:24" x14ac:dyDescent="0.35">
      <c r="X904" s="8" t="str">
        <f>IF(JPK_KR!X1137="wynikowe",JPK_KR!V1137,"")</f>
        <v/>
      </c>
    </row>
    <row r="905" spans="24:24" x14ac:dyDescent="0.35">
      <c r="X905" s="8" t="str">
        <f>IF(JPK_KR!X1138="wynikowe",JPK_KR!V1138,"")</f>
        <v/>
      </c>
    </row>
    <row r="906" spans="24:24" x14ac:dyDescent="0.35">
      <c r="X906" s="8" t="str">
        <f>IF(JPK_KR!X1139="wynikowe",JPK_KR!V1139,"")</f>
        <v/>
      </c>
    </row>
    <row r="907" spans="24:24" x14ac:dyDescent="0.35">
      <c r="X907" s="8" t="str">
        <f>IF(JPK_KR!X1140="wynikowe",JPK_KR!V1140,"")</f>
        <v/>
      </c>
    </row>
    <row r="908" spans="24:24" x14ac:dyDescent="0.35">
      <c r="X908" s="8" t="str">
        <f>IF(JPK_KR!X1141="wynikowe",JPK_KR!V1141,"")</f>
        <v/>
      </c>
    </row>
    <row r="909" spans="24:24" x14ac:dyDescent="0.35">
      <c r="X909" s="8" t="str">
        <f>IF(JPK_KR!X1142="wynikowe",JPK_KR!V1142,"")</f>
        <v/>
      </c>
    </row>
    <row r="910" spans="24:24" x14ac:dyDescent="0.35">
      <c r="X910" s="8" t="str">
        <f>IF(JPK_KR!X1143="wynikowe",JPK_KR!V1143,"")</f>
        <v/>
      </c>
    </row>
    <row r="911" spans="24:24" x14ac:dyDescent="0.35">
      <c r="X911" s="8" t="str">
        <f>IF(JPK_KR!X1144="wynikowe",JPK_KR!V1144,"")</f>
        <v/>
      </c>
    </row>
    <row r="912" spans="24:24" x14ac:dyDescent="0.35">
      <c r="X912" s="8" t="str">
        <f>IF(JPK_KR!X1145="wynikowe",JPK_KR!V1145,"")</f>
        <v/>
      </c>
    </row>
    <row r="913" spans="24:24" x14ac:dyDescent="0.35">
      <c r="X913" s="8" t="str">
        <f>IF(JPK_KR!X1146="wynikowe",JPK_KR!V1146,"")</f>
        <v/>
      </c>
    </row>
    <row r="914" spans="24:24" x14ac:dyDescent="0.35">
      <c r="X914" s="8" t="str">
        <f>IF(JPK_KR!X1147="wynikowe",JPK_KR!V1147,"")</f>
        <v/>
      </c>
    </row>
    <row r="915" spans="24:24" x14ac:dyDescent="0.35">
      <c r="X915" s="8" t="str">
        <f>IF(JPK_KR!X1148="wynikowe",JPK_KR!V1148,"")</f>
        <v/>
      </c>
    </row>
    <row r="916" spans="24:24" x14ac:dyDescent="0.35">
      <c r="X916" s="8" t="str">
        <f>IF(JPK_KR!X1149="wynikowe",JPK_KR!V1149,"")</f>
        <v/>
      </c>
    </row>
    <row r="917" spans="24:24" x14ac:dyDescent="0.35">
      <c r="X917" s="8" t="str">
        <f>IF(JPK_KR!X1150="wynikowe",JPK_KR!V1150,"")</f>
        <v/>
      </c>
    </row>
    <row r="918" spans="24:24" x14ac:dyDescent="0.35">
      <c r="X918" s="8" t="str">
        <f>IF(JPK_KR!X1151="wynikowe",JPK_KR!V1151,"")</f>
        <v/>
      </c>
    </row>
    <row r="919" spans="24:24" x14ac:dyDescent="0.35">
      <c r="X919" s="8" t="str">
        <f>IF(JPK_KR!X1152="wynikowe",JPK_KR!V1152,"")</f>
        <v/>
      </c>
    </row>
    <row r="920" spans="24:24" x14ac:dyDescent="0.35">
      <c r="X920" s="8" t="str">
        <f>IF(JPK_KR!X1153="wynikowe",JPK_KR!V1153,"")</f>
        <v/>
      </c>
    </row>
    <row r="921" spans="24:24" x14ac:dyDescent="0.35">
      <c r="X921" s="8" t="str">
        <f>IF(JPK_KR!X1154="wynikowe",JPK_KR!V1154,"")</f>
        <v/>
      </c>
    </row>
    <row r="922" spans="24:24" x14ac:dyDescent="0.35">
      <c r="X922" s="8" t="str">
        <f>IF(JPK_KR!X1155="wynikowe",JPK_KR!V1155,"")</f>
        <v/>
      </c>
    </row>
    <row r="923" spans="24:24" x14ac:dyDescent="0.35">
      <c r="X923" s="8" t="str">
        <f>IF(JPK_KR!X1156="wynikowe",JPK_KR!V1156,"")</f>
        <v/>
      </c>
    </row>
    <row r="924" spans="24:24" x14ac:dyDescent="0.35">
      <c r="X924" s="8" t="str">
        <f>IF(JPK_KR!X1157="wynikowe",JPK_KR!V1157,"")</f>
        <v/>
      </c>
    </row>
    <row r="925" spans="24:24" x14ac:dyDescent="0.35">
      <c r="X925" s="8" t="str">
        <f>IF(JPK_KR!X1158="wynikowe",JPK_KR!V1158,"")</f>
        <v/>
      </c>
    </row>
    <row r="926" spans="24:24" x14ac:dyDescent="0.35">
      <c r="X926" s="8" t="str">
        <f>IF(JPK_KR!X1159="wynikowe",JPK_KR!V1159,"")</f>
        <v/>
      </c>
    </row>
    <row r="927" spans="24:24" x14ac:dyDescent="0.35">
      <c r="X927" s="8" t="str">
        <f>IF(JPK_KR!X1160="wynikowe",JPK_KR!V1160,"")</f>
        <v/>
      </c>
    </row>
    <row r="928" spans="24:24" x14ac:dyDescent="0.35">
      <c r="X928" s="8" t="str">
        <f>IF(JPK_KR!X1161="wynikowe",JPK_KR!V1161,"")</f>
        <v/>
      </c>
    </row>
    <row r="929" spans="24:24" x14ac:dyDescent="0.35">
      <c r="X929" s="8" t="str">
        <f>IF(JPK_KR!X1162="wynikowe",JPK_KR!V1162,"")</f>
        <v/>
      </c>
    </row>
    <row r="930" spans="24:24" x14ac:dyDescent="0.35">
      <c r="X930" s="8" t="str">
        <f>IF(JPK_KR!X1163="wynikowe",JPK_KR!V1163,"")</f>
        <v/>
      </c>
    </row>
    <row r="931" spans="24:24" x14ac:dyDescent="0.35">
      <c r="X931" s="8" t="str">
        <f>IF(JPK_KR!X1164="wynikowe",JPK_KR!V1164,"")</f>
        <v/>
      </c>
    </row>
    <row r="932" spans="24:24" x14ac:dyDescent="0.35">
      <c r="X932" s="8" t="str">
        <f>IF(JPK_KR!X1165="wynikowe",JPK_KR!V1165,"")</f>
        <v/>
      </c>
    </row>
    <row r="933" spans="24:24" x14ac:dyDescent="0.35">
      <c r="X933" s="8" t="str">
        <f>IF(JPK_KR!X1166="wynikowe",JPK_KR!V1166,"")</f>
        <v/>
      </c>
    </row>
    <row r="934" spans="24:24" x14ac:dyDescent="0.35">
      <c r="X934" s="8" t="str">
        <f>IF(JPK_KR!X1167="wynikowe",JPK_KR!V1167,"")</f>
        <v/>
      </c>
    </row>
    <row r="935" spans="24:24" x14ac:dyDescent="0.35">
      <c r="X935" s="8" t="str">
        <f>IF(JPK_KR!X1168="wynikowe",JPK_KR!V1168,"")</f>
        <v/>
      </c>
    </row>
    <row r="936" spans="24:24" x14ac:dyDescent="0.35">
      <c r="X936" s="8" t="str">
        <f>IF(JPK_KR!X1169="wynikowe",JPK_KR!V1169,"")</f>
        <v/>
      </c>
    </row>
    <row r="937" spans="24:24" x14ac:dyDescent="0.35">
      <c r="X937" s="8" t="str">
        <f>IF(JPK_KR!X1170="wynikowe",JPK_KR!V1170,"")</f>
        <v/>
      </c>
    </row>
    <row r="938" spans="24:24" x14ac:dyDescent="0.35">
      <c r="X938" s="8" t="str">
        <f>IF(JPK_KR!X1171="wynikowe",JPK_KR!V1171,"")</f>
        <v/>
      </c>
    </row>
    <row r="939" spans="24:24" x14ac:dyDescent="0.35">
      <c r="X939" s="8" t="str">
        <f>IF(JPK_KR!X1172="wynikowe",JPK_KR!V1172,"")</f>
        <v/>
      </c>
    </row>
    <row r="940" spans="24:24" x14ac:dyDescent="0.35">
      <c r="X940" s="8" t="str">
        <f>IF(JPK_KR!X1173="wynikowe",JPK_KR!V1173,"")</f>
        <v/>
      </c>
    </row>
    <row r="941" spans="24:24" x14ac:dyDescent="0.35">
      <c r="X941" s="8" t="str">
        <f>IF(JPK_KR!X1174="wynikowe",JPK_KR!V1174,"")</f>
        <v/>
      </c>
    </row>
    <row r="942" spans="24:24" x14ac:dyDescent="0.35">
      <c r="X942" s="8" t="str">
        <f>IF(JPK_KR!X1175="wynikowe",JPK_KR!V1175,"")</f>
        <v/>
      </c>
    </row>
    <row r="943" spans="24:24" x14ac:dyDescent="0.35">
      <c r="X943" s="8" t="str">
        <f>IF(JPK_KR!X1176="wynikowe",JPK_KR!V1176,"")</f>
        <v/>
      </c>
    </row>
    <row r="944" spans="24:24" x14ac:dyDescent="0.35">
      <c r="X944" s="8" t="str">
        <f>IF(JPK_KR!X1177="wynikowe",JPK_KR!V1177,"")</f>
        <v/>
      </c>
    </row>
    <row r="945" spans="24:24" x14ac:dyDescent="0.35">
      <c r="X945" s="8" t="str">
        <f>IF(JPK_KR!X1178="wynikowe",JPK_KR!V1178,"")</f>
        <v/>
      </c>
    </row>
    <row r="946" spans="24:24" x14ac:dyDescent="0.35">
      <c r="X946" s="8" t="str">
        <f>IF(JPK_KR!X1179="wynikowe",JPK_KR!V1179,"")</f>
        <v/>
      </c>
    </row>
    <row r="947" spans="24:24" x14ac:dyDescent="0.35">
      <c r="X947" s="8" t="str">
        <f>IF(JPK_KR!X1180="wynikowe",JPK_KR!V1180,"")</f>
        <v/>
      </c>
    </row>
    <row r="948" spans="24:24" x14ac:dyDescent="0.35">
      <c r="X948" s="8" t="str">
        <f>IF(JPK_KR!X1181="wynikowe",JPK_KR!V1181,"")</f>
        <v/>
      </c>
    </row>
    <row r="949" spans="24:24" x14ac:dyDescent="0.35">
      <c r="X949" s="8" t="str">
        <f>IF(JPK_KR!X1182="wynikowe",JPK_KR!V1182,"")</f>
        <v/>
      </c>
    </row>
    <row r="950" spans="24:24" x14ac:dyDescent="0.35">
      <c r="X950" s="8" t="str">
        <f>IF(JPK_KR!X1183="wynikowe",JPK_KR!V1183,"")</f>
        <v/>
      </c>
    </row>
    <row r="951" spans="24:24" x14ac:dyDescent="0.35">
      <c r="X951" s="8" t="str">
        <f>IF(JPK_KR!X1184="wynikowe",JPK_KR!V1184,"")</f>
        <v/>
      </c>
    </row>
    <row r="952" spans="24:24" x14ac:dyDescent="0.35">
      <c r="X952" s="8" t="str">
        <f>IF(JPK_KR!X1185="wynikowe",JPK_KR!V1185,"")</f>
        <v/>
      </c>
    </row>
    <row r="953" spans="24:24" x14ac:dyDescent="0.35">
      <c r="X953" s="8" t="str">
        <f>IF(JPK_KR!X1186="wynikowe",JPK_KR!V1186,"")</f>
        <v/>
      </c>
    </row>
    <row r="954" spans="24:24" x14ac:dyDescent="0.35">
      <c r="X954" s="8" t="str">
        <f>IF(JPK_KR!X1187="wynikowe",JPK_KR!V1187,"")</f>
        <v/>
      </c>
    </row>
    <row r="955" spans="24:24" x14ac:dyDescent="0.35">
      <c r="X955" s="8" t="str">
        <f>IF(JPK_KR!X1188="wynikowe",JPK_KR!V1188,"")</f>
        <v/>
      </c>
    </row>
    <row r="956" spans="24:24" x14ac:dyDescent="0.35">
      <c r="X956" s="8" t="str">
        <f>IF(JPK_KR!X1189="wynikowe",JPK_KR!V1189,"")</f>
        <v/>
      </c>
    </row>
    <row r="957" spans="24:24" x14ac:dyDescent="0.35">
      <c r="X957" s="8" t="str">
        <f>IF(JPK_KR!X1190="wynikowe",JPK_KR!V1190,"")</f>
        <v/>
      </c>
    </row>
    <row r="958" spans="24:24" x14ac:dyDescent="0.35">
      <c r="X958" s="8" t="str">
        <f>IF(JPK_KR!X1191="wynikowe",JPK_KR!V1191,"")</f>
        <v/>
      </c>
    </row>
    <row r="959" spans="24:24" x14ac:dyDescent="0.35">
      <c r="X959" s="8" t="str">
        <f>IF(JPK_KR!X1192="wynikowe",JPK_KR!V1192,"")</f>
        <v/>
      </c>
    </row>
    <row r="960" spans="24:24" x14ac:dyDescent="0.35">
      <c r="X960" s="8" t="str">
        <f>IF(JPK_KR!X1193="wynikowe",JPK_KR!V1193,"")</f>
        <v/>
      </c>
    </row>
    <row r="961" spans="24:24" x14ac:dyDescent="0.35">
      <c r="X961" s="8" t="str">
        <f>IF(JPK_KR!X1194="wynikowe",JPK_KR!V1194,"")</f>
        <v/>
      </c>
    </row>
    <row r="962" spans="24:24" x14ac:dyDescent="0.35">
      <c r="X962" s="8" t="str">
        <f>IF(JPK_KR!X1195="wynikowe",JPK_KR!V1195,"")</f>
        <v/>
      </c>
    </row>
    <row r="963" spans="24:24" x14ac:dyDescent="0.35">
      <c r="X963" s="8" t="str">
        <f>IF(JPK_KR!X1196="wynikowe",JPK_KR!V1196,"")</f>
        <v/>
      </c>
    </row>
    <row r="964" spans="24:24" x14ac:dyDescent="0.35">
      <c r="X964" s="8" t="str">
        <f>IF(JPK_KR!X1197="wynikowe",JPK_KR!V1197,"")</f>
        <v/>
      </c>
    </row>
    <row r="965" spans="24:24" x14ac:dyDescent="0.35">
      <c r="X965" s="8" t="str">
        <f>IF(JPK_KR!X1198="wynikowe",JPK_KR!V1198,"")</f>
        <v/>
      </c>
    </row>
    <row r="966" spans="24:24" x14ac:dyDescent="0.35">
      <c r="X966" s="8" t="str">
        <f>IF(JPK_KR!X1199="wynikowe",JPK_KR!V1199,"")</f>
        <v/>
      </c>
    </row>
    <row r="967" spans="24:24" x14ac:dyDescent="0.35">
      <c r="X967" s="8" t="str">
        <f>IF(JPK_KR!X1200="wynikowe",JPK_KR!V1200,"")</f>
        <v/>
      </c>
    </row>
    <row r="968" spans="24:24" x14ac:dyDescent="0.35">
      <c r="X968" s="8" t="str">
        <f>IF(JPK_KR!X1201="wynikowe",JPK_KR!V1201,"")</f>
        <v/>
      </c>
    </row>
    <row r="969" spans="24:24" x14ac:dyDescent="0.35">
      <c r="X969" s="8" t="str">
        <f>IF(JPK_KR!X1202="wynikowe",JPK_KR!V1202,"")</f>
        <v/>
      </c>
    </row>
    <row r="970" spans="24:24" x14ac:dyDescent="0.35">
      <c r="X970" s="8" t="str">
        <f>IF(JPK_KR!X1203="wynikowe",JPK_KR!V1203,"")</f>
        <v/>
      </c>
    </row>
    <row r="971" spans="24:24" x14ac:dyDescent="0.35">
      <c r="X971" s="8" t="str">
        <f>IF(JPK_KR!X1204="wynikowe",JPK_KR!V1204,"")</f>
        <v/>
      </c>
    </row>
    <row r="972" spans="24:24" x14ac:dyDescent="0.35">
      <c r="X972" s="8" t="str">
        <f>IF(JPK_KR!X1205="wynikowe",JPK_KR!V1205,"")</f>
        <v/>
      </c>
    </row>
    <row r="973" spans="24:24" x14ac:dyDescent="0.35">
      <c r="X973" s="8" t="str">
        <f>IF(JPK_KR!X1206="wynikowe",JPK_KR!V1206,"")</f>
        <v/>
      </c>
    </row>
    <row r="974" spans="24:24" x14ac:dyDescent="0.35">
      <c r="X974" s="8" t="str">
        <f>IF(JPK_KR!X1207="wynikowe",JPK_KR!V1207,"")</f>
        <v/>
      </c>
    </row>
    <row r="975" spans="24:24" x14ac:dyDescent="0.35">
      <c r="X975" s="8" t="str">
        <f>IF(JPK_KR!X1208="wynikowe",JPK_KR!V1208,"")</f>
        <v/>
      </c>
    </row>
    <row r="976" spans="24:24" x14ac:dyDescent="0.35">
      <c r="X976" s="8" t="str">
        <f>IF(JPK_KR!X1209="wynikowe",JPK_KR!V1209,"")</f>
        <v/>
      </c>
    </row>
    <row r="977" spans="24:24" x14ac:dyDescent="0.35">
      <c r="X977" s="8" t="str">
        <f>IF(JPK_KR!X1210="wynikowe",JPK_KR!V1210,"")</f>
        <v/>
      </c>
    </row>
    <row r="978" spans="24:24" x14ac:dyDescent="0.35">
      <c r="X978" s="8" t="str">
        <f>IF(JPK_KR!X1211="wynikowe",JPK_KR!V1211,"")</f>
        <v/>
      </c>
    </row>
    <row r="979" spans="24:24" x14ac:dyDescent="0.35">
      <c r="X979" s="8" t="str">
        <f>IF(JPK_KR!X1212="wynikowe",JPK_KR!V1212,"")</f>
        <v/>
      </c>
    </row>
    <row r="980" spans="24:24" x14ac:dyDescent="0.35">
      <c r="X980" s="8" t="str">
        <f>IF(JPK_KR!X1213="wynikowe",JPK_KR!V1213,"")</f>
        <v/>
      </c>
    </row>
    <row r="981" spans="24:24" x14ac:dyDescent="0.35">
      <c r="X981" s="8" t="str">
        <f>IF(JPK_KR!X1214="wynikowe",JPK_KR!V1214,"")</f>
        <v/>
      </c>
    </row>
    <row r="982" spans="24:24" x14ac:dyDescent="0.35">
      <c r="X982" s="8" t="str">
        <f>IF(JPK_KR!X1215="wynikowe",JPK_KR!V1215,"")</f>
        <v/>
      </c>
    </row>
    <row r="983" spans="24:24" x14ac:dyDescent="0.35">
      <c r="X983" s="8" t="str">
        <f>IF(JPK_KR!X1216="wynikowe",JPK_KR!V1216,"")</f>
        <v/>
      </c>
    </row>
    <row r="984" spans="24:24" x14ac:dyDescent="0.35">
      <c r="X984" s="8" t="str">
        <f>IF(JPK_KR!X1217="wynikowe",JPK_KR!V1217,"")</f>
        <v/>
      </c>
    </row>
    <row r="985" spans="24:24" x14ac:dyDescent="0.35">
      <c r="X985" s="8" t="str">
        <f>IF(JPK_KR!X1218="wynikowe",JPK_KR!V1218,"")</f>
        <v/>
      </c>
    </row>
    <row r="986" spans="24:24" x14ac:dyDescent="0.35">
      <c r="X986" s="8" t="str">
        <f>IF(JPK_KR!X1219="wynikowe",JPK_KR!V1219,"")</f>
        <v/>
      </c>
    </row>
    <row r="987" spans="24:24" x14ac:dyDescent="0.35">
      <c r="X987" s="8" t="str">
        <f>IF(JPK_KR!X1220="wynikowe",JPK_KR!V1220,"")</f>
        <v/>
      </c>
    </row>
    <row r="988" spans="24:24" x14ac:dyDescent="0.35">
      <c r="X988" s="8" t="str">
        <f>IF(JPK_KR!X1221="wynikowe",JPK_KR!V1221,"")</f>
        <v/>
      </c>
    </row>
    <row r="989" spans="24:24" x14ac:dyDescent="0.35">
      <c r="X989" s="8" t="str">
        <f>IF(JPK_KR!X1222="wynikowe",JPK_KR!V1222,"")</f>
        <v/>
      </c>
    </row>
    <row r="990" spans="24:24" x14ac:dyDescent="0.35">
      <c r="X990" s="8" t="str">
        <f>IF(JPK_KR!X1223="wynikowe",JPK_KR!V1223,"")</f>
        <v/>
      </c>
    </row>
    <row r="991" spans="24:24" x14ac:dyDescent="0.35">
      <c r="X991" s="8" t="str">
        <f>IF(JPK_KR!X1224="wynikowe",JPK_KR!V1224,"")</f>
        <v/>
      </c>
    </row>
    <row r="992" spans="24:24" x14ac:dyDescent="0.35">
      <c r="X992" s="8" t="str">
        <f>IF(JPK_KR!X1225="wynikowe",JPK_KR!V1225,"")</f>
        <v/>
      </c>
    </row>
    <row r="993" spans="24:24" x14ac:dyDescent="0.35">
      <c r="X993" s="8" t="str">
        <f>IF(JPK_KR!X1226="wynikowe",JPK_KR!V1226,"")</f>
        <v/>
      </c>
    </row>
    <row r="994" spans="24:24" x14ac:dyDescent="0.35">
      <c r="X994" s="8" t="str">
        <f>IF(JPK_KR!X1227="wynikowe",JPK_KR!V1227,"")</f>
        <v/>
      </c>
    </row>
    <row r="995" spans="24:24" x14ac:dyDescent="0.35">
      <c r="X995" s="8" t="str">
        <f>IF(JPK_KR!X1228="wynikowe",JPK_KR!V1228,"")</f>
        <v/>
      </c>
    </row>
    <row r="996" spans="24:24" x14ac:dyDescent="0.35">
      <c r="X996" s="8" t="str">
        <f>IF(JPK_KR!X1229="wynikowe",JPK_KR!V1229,"")</f>
        <v/>
      </c>
    </row>
    <row r="997" spans="24:24" x14ac:dyDescent="0.35">
      <c r="X997" s="8" t="str">
        <f>IF(JPK_KR!X1230="wynikowe",JPK_KR!V1230,"")</f>
        <v/>
      </c>
    </row>
    <row r="998" spans="24:24" x14ac:dyDescent="0.35">
      <c r="X998" s="8" t="str">
        <f>IF(JPK_KR!X1231="wynikowe",JPK_KR!V1231,"")</f>
        <v/>
      </c>
    </row>
    <row r="999" spans="24:24" x14ac:dyDescent="0.35">
      <c r="X999" s="8" t="str">
        <f>IF(JPK_KR!X1232="wynikowe",JPK_KR!V1232,"")</f>
        <v/>
      </c>
    </row>
    <row r="1000" spans="24:24" x14ac:dyDescent="0.35">
      <c r="X1000" s="8" t="str">
        <f>IF(JPK_KR!X1233="wynikowe",JPK_KR!V1233,"")</f>
        <v/>
      </c>
    </row>
    <row r="1001" spans="24:24" x14ac:dyDescent="0.35">
      <c r="X1001" s="8" t="str">
        <f>IF(JPK_KR!X1234="wynikowe",JPK_KR!V1234,"")</f>
        <v/>
      </c>
    </row>
    <row r="1002" spans="24:24" x14ac:dyDescent="0.35">
      <c r="X1002" s="8" t="str">
        <f>IF(JPK_KR!X1235="wynikowe",JPK_KR!V1235,"")</f>
        <v/>
      </c>
    </row>
    <row r="1003" spans="24:24" x14ac:dyDescent="0.35">
      <c r="X1003" s="8" t="str">
        <f>IF(JPK_KR!X1236="wynikowe",JPK_KR!V1236,"")</f>
        <v/>
      </c>
    </row>
    <row r="1004" spans="24:24" x14ac:dyDescent="0.35">
      <c r="X1004" s="8" t="str">
        <f>IF(JPK_KR!X1237="wynikowe",JPK_KR!V1237,"")</f>
        <v/>
      </c>
    </row>
    <row r="1005" spans="24:24" x14ac:dyDescent="0.35">
      <c r="X1005" s="8" t="str">
        <f>IF(JPK_KR!X1238="wynikowe",JPK_KR!V1238,"")</f>
        <v/>
      </c>
    </row>
    <row r="1006" spans="24:24" x14ac:dyDescent="0.35">
      <c r="X1006" s="8" t="str">
        <f>IF(JPK_KR!X1239="wynikowe",JPK_KR!V1239,"")</f>
        <v/>
      </c>
    </row>
    <row r="1007" spans="24:24" x14ac:dyDescent="0.35">
      <c r="X1007" s="8" t="str">
        <f>IF(JPK_KR!X1240="wynikowe",JPK_KR!V1240,"")</f>
        <v/>
      </c>
    </row>
    <row r="1008" spans="24:24" x14ac:dyDescent="0.35">
      <c r="X1008" s="8" t="str">
        <f>IF(JPK_KR!X1241="wynikowe",JPK_KR!V1241,"")</f>
        <v/>
      </c>
    </row>
    <row r="1009" spans="24:24" x14ac:dyDescent="0.35">
      <c r="X1009" s="8" t="str">
        <f>IF(JPK_KR!X1242="wynikowe",JPK_KR!V1242,"")</f>
        <v/>
      </c>
    </row>
    <row r="1010" spans="24:24" x14ac:dyDescent="0.35">
      <c r="X1010" s="8" t="str">
        <f>IF(JPK_KR!X1243="wynikowe",JPK_KR!V1243,"")</f>
        <v/>
      </c>
    </row>
    <row r="1011" spans="24:24" x14ac:dyDescent="0.35">
      <c r="X1011" s="8" t="str">
        <f>IF(JPK_KR!X1244="wynikowe",JPK_KR!V1244,"")</f>
        <v/>
      </c>
    </row>
    <row r="1012" spans="24:24" x14ac:dyDescent="0.35">
      <c r="X1012" s="8" t="str">
        <f>IF(JPK_KR!X1245="wynikowe",JPK_KR!V1245,"")</f>
        <v/>
      </c>
    </row>
    <row r="1013" spans="24:24" x14ac:dyDescent="0.35">
      <c r="X1013" s="8" t="str">
        <f>IF(JPK_KR!X1246="wynikowe",JPK_KR!V1246,"")</f>
        <v/>
      </c>
    </row>
    <row r="1014" spans="24:24" x14ac:dyDescent="0.35">
      <c r="X1014" s="8" t="str">
        <f>IF(JPK_KR!X1247="wynikowe",JPK_KR!V1247,"")</f>
        <v/>
      </c>
    </row>
    <row r="1015" spans="24:24" x14ac:dyDescent="0.35">
      <c r="X1015" s="8" t="str">
        <f>IF(JPK_KR!X1248="wynikowe",JPK_KR!V1248,"")</f>
        <v/>
      </c>
    </row>
    <row r="1016" spans="24:24" x14ac:dyDescent="0.35">
      <c r="X1016" s="8" t="str">
        <f>IF(JPK_KR!X1249="wynikowe",JPK_KR!V1249,"")</f>
        <v/>
      </c>
    </row>
    <row r="1017" spans="24:24" x14ac:dyDescent="0.35">
      <c r="X1017" s="8" t="str">
        <f>IF(JPK_KR!X1250="wynikowe",JPK_KR!V1250,"")</f>
        <v/>
      </c>
    </row>
    <row r="1018" spans="24:24" x14ac:dyDescent="0.35">
      <c r="X1018" s="8" t="str">
        <f>IF(JPK_KR!X1251="wynikowe",JPK_KR!V1251,"")</f>
        <v/>
      </c>
    </row>
    <row r="1019" spans="24:24" x14ac:dyDescent="0.35">
      <c r="X1019" s="8" t="str">
        <f>IF(JPK_KR!X1252="wynikowe",JPK_KR!V1252,"")</f>
        <v/>
      </c>
    </row>
    <row r="1020" spans="24:24" x14ac:dyDescent="0.35">
      <c r="X1020" s="8" t="str">
        <f>IF(JPK_KR!X1253="wynikowe",JPK_KR!V1253,"")</f>
        <v/>
      </c>
    </row>
    <row r="1021" spans="24:24" x14ac:dyDescent="0.35">
      <c r="X1021" s="8" t="str">
        <f>IF(JPK_KR!X1254="wynikowe",JPK_KR!V1254,"")</f>
        <v/>
      </c>
    </row>
    <row r="1022" spans="24:24" x14ac:dyDescent="0.35">
      <c r="X1022" s="8" t="str">
        <f>IF(JPK_KR!X1255="wynikowe",JPK_KR!V1255,"")</f>
        <v/>
      </c>
    </row>
    <row r="1023" spans="24:24" x14ac:dyDescent="0.35">
      <c r="X1023" s="8" t="str">
        <f>IF(JPK_KR!X1256="wynikowe",JPK_KR!V1256,"")</f>
        <v/>
      </c>
    </row>
    <row r="1024" spans="24:24" x14ac:dyDescent="0.35">
      <c r="X1024" s="8" t="str">
        <f>IF(JPK_KR!X1257="wynikowe",JPK_KR!V1257,"")</f>
        <v/>
      </c>
    </row>
    <row r="1025" spans="24:24" x14ac:dyDescent="0.35">
      <c r="X1025" s="8" t="str">
        <f>IF(JPK_KR!X1258="wynikowe",JPK_KR!V1258,"")</f>
        <v/>
      </c>
    </row>
    <row r="1026" spans="24:24" x14ac:dyDescent="0.35">
      <c r="X1026" s="8" t="str">
        <f>IF(JPK_KR!X1259="wynikowe",JPK_KR!V1259,"")</f>
        <v/>
      </c>
    </row>
    <row r="1027" spans="24:24" x14ac:dyDescent="0.35">
      <c r="X1027" s="8" t="str">
        <f>IF(JPK_KR!X1260="wynikowe",JPK_KR!V1260,"")</f>
        <v/>
      </c>
    </row>
    <row r="1028" spans="24:24" x14ac:dyDescent="0.35">
      <c r="X1028" s="8" t="str">
        <f>IF(JPK_KR!X1261="wynikowe",JPK_KR!V1261,"")</f>
        <v/>
      </c>
    </row>
    <row r="1029" spans="24:24" x14ac:dyDescent="0.35">
      <c r="X1029" s="8" t="str">
        <f>IF(JPK_KR!X1262="wynikowe",JPK_KR!V1262,"")</f>
        <v/>
      </c>
    </row>
    <row r="1030" spans="24:24" x14ac:dyDescent="0.35">
      <c r="X1030" s="8" t="str">
        <f>IF(JPK_KR!X1263="wynikowe",JPK_KR!V1263,"")</f>
        <v/>
      </c>
    </row>
    <row r="1031" spans="24:24" x14ac:dyDescent="0.35">
      <c r="X1031" s="8" t="str">
        <f>IF(JPK_KR!X1264="wynikowe",JPK_KR!V1264,"")</f>
        <v/>
      </c>
    </row>
    <row r="1032" spans="24:24" x14ac:dyDescent="0.35">
      <c r="X1032" s="8" t="str">
        <f>IF(JPK_KR!X1265="wynikowe",JPK_KR!V1265,"")</f>
        <v/>
      </c>
    </row>
    <row r="1033" spans="24:24" x14ac:dyDescent="0.35">
      <c r="X1033" s="8" t="str">
        <f>IF(JPK_KR!X1266="wynikowe",JPK_KR!V1266,"")</f>
        <v/>
      </c>
    </row>
    <row r="1034" spans="24:24" x14ac:dyDescent="0.35">
      <c r="X1034" s="8" t="str">
        <f>IF(JPK_KR!X1267="wynikowe",JPK_KR!V1267,"")</f>
        <v/>
      </c>
    </row>
    <row r="1035" spans="24:24" x14ac:dyDescent="0.35">
      <c r="X1035" s="8" t="str">
        <f>IF(JPK_KR!X1268="wynikowe",JPK_KR!V1268,"")</f>
        <v/>
      </c>
    </row>
    <row r="1036" spans="24:24" x14ac:dyDescent="0.35">
      <c r="X1036" s="8" t="str">
        <f>IF(JPK_KR!X1269="wynikowe",JPK_KR!V1269,"")</f>
        <v/>
      </c>
    </row>
    <row r="1037" spans="24:24" x14ac:dyDescent="0.35">
      <c r="X1037" s="8" t="str">
        <f>IF(JPK_KR!X1270="wynikowe",JPK_KR!V1270,"")</f>
        <v/>
      </c>
    </row>
    <row r="1038" spans="24:24" x14ac:dyDescent="0.35">
      <c r="X1038" s="8" t="str">
        <f>IF(JPK_KR!X1271="wynikowe",JPK_KR!V1271,"")</f>
        <v/>
      </c>
    </row>
    <row r="1039" spans="24:24" x14ac:dyDescent="0.35">
      <c r="X1039" s="8" t="str">
        <f>IF(JPK_KR!X1272="wynikowe",JPK_KR!V1272,"")</f>
        <v/>
      </c>
    </row>
    <row r="1040" spans="24:24" x14ac:dyDescent="0.35">
      <c r="X1040" s="8" t="str">
        <f>IF(JPK_KR!X1273="wynikowe",JPK_KR!V1273,"")</f>
        <v/>
      </c>
    </row>
    <row r="1041" spans="24:24" x14ac:dyDescent="0.35">
      <c r="X1041" s="8" t="str">
        <f>IF(JPK_KR!X1274="wynikowe",JPK_KR!V1274,"")</f>
        <v/>
      </c>
    </row>
    <row r="1042" spans="24:24" x14ac:dyDescent="0.35">
      <c r="X1042" s="8" t="str">
        <f>IF(JPK_KR!X1275="wynikowe",JPK_KR!V1275,"")</f>
        <v/>
      </c>
    </row>
    <row r="1043" spans="24:24" x14ac:dyDescent="0.35">
      <c r="X1043" s="8" t="str">
        <f>IF(JPK_KR!X1276="wynikowe",JPK_KR!V1276,"")</f>
        <v/>
      </c>
    </row>
    <row r="1044" spans="24:24" x14ac:dyDescent="0.35">
      <c r="X1044" s="8" t="str">
        <f>IF(JPK_KR!X1277="wynikowe",JPK_KR!V1277,"")</f>
        <v/>
      </c>
    </row>
    <row r="1045" spans="24:24" x14ac:dyDescent="0.35">
      <c r="X1045" s="8" t="str">
        <f>IF(JPK_KR!X1278="wynikowe",JPK_KR!V1278,"")</f>
        <v/>
      </c>
    </row>
    <row r="1046" spans="24:24" x14ac:dyDescent="0.35">
      <c r="X1046" s="8" t="str">
        <f>IF(JPK_KR!X1279="wynikowe",JPK_KR!V1279,"")</f>
        <v/>
      </c>
    </row>
    <row r="1047" spans="24:24" x14ac:dyDescent="0.35">
      <c r="X1047" s="8" t="str">
        <f>IF(JPK_KR!X1280="wynikowe",JPK_KR!V1280,"")</f>
        <v/>
      </c>
    </row>
    <row r="1048" spans="24:24" x14ac:dyDescent="0.35">
      <c r="X1048" s="8" t="str">
        <f>IF(JPK_KR!X1281="wynikowe",JPK_KR!V1281,"")</f>
        <v/>
      </c>
    </row>
    <row r="1049" spans="24:24" x14ac:dyDescent="0.35">
      <c r="X1049" s="8" t="str">
        <f>IF(JPK_KR!X1282="wynikowe",JPK_KR!V1282,"")</f>
        <v/>
      </c>
    </row>
    <row r="1050" spans="24:24" x14ac:dyDescent="0.35">
      <c r="X1050" s="8" t="str">
        <f>IF(JPK_KR!X1283="wynikowe",JPK_KR!V1283,"")</f>
        <v/>
      </c>
    </row>
    <row r="1051" spans="24:24" x14ac:dyDescent="0.35">
      <c r="X1051" s="8" t="str">
        <f>IF(JPK_KR!X1284="wynikowe",JPK_KR!V1284,"")</f>
        <v/>
      </c>
    </row>
    <row r="1052" spans="24:24" x14ac:dyDescent="0.35">
      <c r="X1052" s="8" t="str">
        <f>IF(JPK_KR!X1285="wynikowe",JPK_KR!V1285,"")</f>
        <v/>
      </c>
    </row>
    <row r="1053" spans="24:24" x14ac:dyDescent="0.35">
      <c r="X1053" s="8" t="str">
        <f>IF(JPK_KR!X1286="wynikowe",JPK_KR!V1286,"")</f>
        <v/>
      </c>
    </row>
    <row r="1054" spans="24:24" x14ac:dyDescent="0.35">
      <c r="X1054" s="8" t="str">
        <f>IF(JPK_KR!X1287="wynikowe",JPK_KR!V1287,"")</f>
        <v/>
      </c>
    </row>
    <row r="1055" spans="24:24" x14ac:dyDescent="0.35">
      <c r="X1055" s="8" t="str">
        <f>IF(JPK_KR!X1288="wynikowe",JPK_KR!V1288,"")</f>
        <v/>
      </c>
    </row>
    <row r="1056" spans="24:24" x14ac:dyDescent="0.35">
      <c r="X1056" s="8" t="str">
        <f>IF(JPK_KR!X1289="wynikowe",JPK_KR!V1289,"")</f>
        <v/>
      </c>
    </row>
    <row r="1057" spans="24:24" x14ac:dyDescent="0.35">
      <c r="X1057" s="8" t="str">
        <f>IF(JPK_KR!X1290="wynikowe",JPK_KR!V1290,"")</f>
        <v/>
      </c>
    </row>
    <row r="1058" spans="24:24" x14ac:dyDescent="0.35">
      <c r="X1058" s="8" t="str">
        <f>IF(JPK_KR!X1291="wynikowe",JPK_KR!V1291,"")</f>
        <v/>
      </c>
    </row>
    <row r="1059" spans="24:24" x14ac:dyDescent="0.35">
      <c r="X1059" s="8" t="str">
        <f>IF(JPK_KR!X1292="wynikowe",JPK_KR!V1292,"")</f>
        <v/>
      </c>
    </row>
    <row r="1060" spans="24:24" x14ac:dyDescent="0.35">
      <c r="X1060" s="8" t="str">
        <f>IF(JPK_KR!X1293="wynikowe",JPK_KR!V1293,"")</f>
        <v/>
      </c>
    </row>
    <row r="1061" spans="24:24" x14ac:dyDescent="0.35">
      <c r="X1061" s="8" t="str">
        <f>IF(JPK_KR!X1294="wynikowe",JPK_KR!V1294,"")</f>
        <v/>
      </c>
    </row>
    <row r="1062" spans="24:24" x14ac:dyDescent="0.35">
      <c r="X1062" s="8" t="str">
        <f>IF(JPK_KR!X1295="wynikowe",JPK_KR!V1295,"")</f>
        <v/>
      </c>
    </row>
    <row r="1063" spans="24:24" x14ac:dyDescent="0.35">
      <c r="X1063" s="8" t="str">
        <f>IF(JPK_KR!X1296="wynikowe",JPK_KR!V1296,"")</f>
        <v/>
      </c>
    </row>
    <row r="1064" spans="24:24" x14ac:dyDescent="0.35">
      <c r="X1064" s="8" t="str">
        <f>IF(JPK_KR!X1297="wynikowe",JPK_KR!V1297,"")</f>
        <v/>
      </c>
    </row>
    <row r="1065" spans="24:24" x14ac:dyDescent="0.35">
      <c r="X1065" s="8" t="str">
        <f>IF(JPK_KR!X1298="wynikowe",JPK_KR!V1298,"")</f>
        <v/>
      </c>
    </row>
    <row r="1066" spans="24:24" x14ac:dyDescent="0.35">
      <c r="X1066" s="8" t="str">
        <f>IF(JPK_KR!X1299="wynikowe",JPK_KR!V1299,"")</f>
        <v/>
      </c>
    </row>
    <row r="1067" spans="24:24" x14ac:dyDescent="0.35">
      <c r="X1067" s="8" t="str">
        <f>IF(JPK_KR!X1300="wynikowe",JPK_KR!V1300,"")</f>
        <v/>
      </c>
    </row>
    <row r="1068" spans="24:24" x14ac:dyDescent="0.35">
      <c r="X1068" s="8" t="str">
        <f>IF(JPK_KR!X1301="wynikowe",JPK_KR!V1301,"")</f>
        <v/>
      </c>
    </row>
    <row r="1069" spans="24:24" x14ac:dyDescent="0.35">
      <c r="X1069" s="8" t="str">
        <f>IF(JPK_KR!X1302="wynikowe",JPK_KR!V1302,"")</f>
        <v/>
      </c>
    </row>
    <row r="1070" spans="24:24" x14ac:dyDescent="0.35">
      <c r="X1070" s="8" t="str">
        <f>IF(JPK_KR!X1303="wynikowe",JPK_KR!V1303,"")</f>
        <v/>
      </c>
    </row>
    <row r="1071" spans="24:24" x14ac:dyDescent="0.35">
      <c r="X1071" s="8" t="str">
        <f>IF(JPK_KR!X1304="wynikowe",JPK_KR!V1304,"")</f>
        <v/>
      </c>
    </row>
    <row r="1072" spans="24:24" x14ac:dyDescent="0.35">
      <c r="X1072" s="8" t="str">
        <f>IF(JPK_KR!X1305="wynikowe",JPK_KR!V1305,"")</f>
        <v/>
      </c>
    </row>
    <row r="1073" spans="24:24" x14ac:dyDescent="0.35">
      <c r="X1073" s="8" t="str">
        <f>IF(JPK_KR!X1306="wynikowe",JPK_KR!V1306,"")</f>
        <v/>
      </c>
    </row>
    <row r="1074" spans="24:24" x14ac:dyDescent="0.35">
      <c r="X1074" s="8" t="str">
        <f>IF(JPK_KR!X1307="wynikowe",JPK_KR!V1307,"")</f>
        <v/>
      </c>
    </row>
    <row r="1075" spans="24:24" x14ac:dyDescent="0.35">
      <c r="X1075" s="8" t="str">
        <f>IF(JPK_KR!X1308="wynikowe",JPK_KR!V1308,"")</f>
        <v/>
      </c>
    </row>
    <row r="1076" spans="24:24" x14ac:dyDescent="0.35">
      <c r="X1076" s="8" t="str">
        <f>IF(JPK_KR!X1309="wynikowe",JPK_KR!V1309,"")</f>
        <v/>
      </c>
    </row>
    <row r="1077" spans="24:24" x14ac:dyDescent="0.35">
      <c r="X1077" s="8" t="str">
        <f>IF(JPK_KR!X1310="wynikowe",JPK_KR!V1310,"")</f>
        <v/>
      </c>
    </row>
    <row r="1078" spans="24:24" x14ac:dyDescent="0.35">
      <c r="X1078" s="8" t="str">
        <f>IF(JPK_KR!X1311="wynikowe",JPK_KR!V1311,"")</f>
        <v/>
      </c>
    </row>
    <row r="1079" spans="24:24" x14ac:dyDescent="0.35">
      <c r="X1079" s="8" t="str">
        <f>IF(JPK_KR!X1312="wynikowe",JPK_KR!V1312,"")</f>
        <v/>
      </c>
    </row>
    <row r="1080" spans="24:24" x14ac:dyDescent="0.35">
      <c r="X1080" s="8" t="str">
        <f>IF(JPK_KR!X1313="wynikowe",JPK_KR!V1313,"")</f>
        <v/>
      </c>
    </row>
    <row r="1081" spans="24:24" x14ac:dyDescent="0.35">
      <c r="X1081" s="8" t="str">
        <f>IF(JPK_KR!X1314="wynikowe",JPK_KR!V1314,"")</f>
        <v/>
      </c>
    </row>
    <row r="1082" spans="24:24" x14ac:dyDescent="0.35">
      <c r="X1082" s="8" t="str">
        <f>IF(JPK_KR!X1315="wynikowe",JPK_KR!V1315,"")</f>
        <v/>
      </c>
    </row>
    <row r="1083" spans="24:24" x14ac:dyDescent="0.35">
      <c r="X1083" s="8" t="str">
        <f>IF(JPK_KR!X1316="wynikowe",JPK_KR!V1316,"")</f>
        <v/>
      </c>
    </row>
    <row r="1084" spans="24:24" x14ac:dyDescent="0.35">
      <c r="X1084" s="8" t="str">
        <f>IF(JPK_KR!X1317="wynikowe",JPK_KR!V1317,"")</f>
        <v/>
      </c>
    </row>
    <row r="1085" spans="24:24" x14ac:dyDescent="0.35">
      <c r="X1085" s="8" t="str">
        <f>IF(JPK_KR!X1318="wynikowe",JPK_KR!V1318,"")</f>
        <v/>
      </c>
    </row>
    <row r="1086" spans="24:24" x14ac:dyDescent="0.35">
      <c r="X1086" s="8" t="str">
        <f>IF(JPK_KR!X1319="wynikowe",JPK_KR!V1319,"")</f>
        <v/>
      </c>
    </row>
    <row r="1087" spans="24:24" x14ac:dyDescent="0.35">
      <c r="X1087" s="8" t="str">
        <f>IF(JPK_KR!X1320="wynikowe",JPK_KR!V1320,"")</f>
        <v/>
      </c>
    </row>
    <row r="1088" spans="24:24" x14ac:dyDescent="0.35">
      <c r="X1088" s="8" t="str">
        <f>IF(JPK_KR!X1321="wynikowe",JPK_KR!V1321,"")</f>
        <v/>
      </c>
    </row>
    <row r="1089" spans="24:24" x14ac:dyDescent="0.35">
      <c r="X1089" s="8" t="str">
        <f>IF(JPK_KR!X1322="wynikowe",JPK_KR!V1322,"")</f>
        <v/>
      </c>
    </row>
    <row r="1090" spans="24:24" x14ac:dyDescent="0.35">
      <c r="X1090" s="8" t="str">
        <f>IF(JPK_KR!X1323="wynikowe",JPK_KR!V1323,"")</f>
        <v/>
      </c>
    </row>
    <row r="1091" spans="24:24" x14ac:dyDescent="0.35">
      <c r="X1091" s="8" t="str">
        <f>IF(JPK_KR!X1324="wynikowe",JPK_KR!V1324,"")</f>
        <v/>
      </c>
    </row>
    <row r="1092" spans="24:24" x14ac:dyDescent="0.35">
      <c r="X1092" s="8" t="str">
        <f>IF(JPK_KR!X1325="wynikowe",JPK_KR!V1325,"")</f>
        <v/>
      </c>
    </row>
    <row r="1093" spans="24:24" x14ac:dyDescent="0.35">
      <c r="X1093" s="8" t="str">
        <f>IF(JPK_KR!X1326="wynikowe",JPK_KR!V1326,"")</f>
        <v/>
      </c>
    </row>
    <row r="1094" spans="24:24" x14ac:dyDescent="0.35">
      <c r="X1094" s="8" t="str">
        <f>IF(JPK_KR!X1327="wynikowe",JPK_KR!V1327,"")</f>
        <v/>
      </c>
    </row>
    <row r="1095" spans="24:24" x14ac:dyDescent="0.35">
      <c r="X1095" s="8" t="str">
        <f>IF(JPK_KR!X1328="wynikowe",JPK_KR!V1328,"")</f>
        <v/>
      </c>
    </row>
    <row r="1096" spans="24:24" x14ac:dyDescent="0.35">
      <c r="X1096" s="8" t="str">
        <f>IF(JPK_KR!X1329="wynikowe",JPK_KR!V1329,"")</f>
        <v/>
      </c>
    </row>
    <row r="1097" spans="24:24" x14ac:dyDescent="0.35">
      <c r="X1097" s="8" t="str">
        <f>IF(JPK_KR!X1330="wynikowe",JPK_KR!V1330,"")</f>
        <v/>
      </c>
    </row>
    <row r="1098" spans="24:24" x14ac:dyDescent="0.35">
      <c r="X1098" s="8" t="str">
        <f>IF(JPK_KR!X1331="wynikowe",JPK_KR!V1331,"")</f>
        <v/>
      </c>
    </row>
    <row r="1099" spans="24:24" x14ac:dyDescent="0.35">
      <c r="X1099" s="8" t="str">
        <f>IF(JPK_KR!X1332="wynikowe",JPK_KR!V1332,"")</f>
        <v/>
      </c>
    </row>
    <row r="1100" spans="24:24" x14ac:dyDescent="0.35">
      <c r="X1100" s="8" t="str">
        <f>IF(JPK_KR!X1333="wynikowe",JPK_KR!V1333,"")</f>
        <v/>
      </c>
    </row>
    <row r="1101" spans="24:24" x14ac:dyDescent="0.35">
      <c r="X1101" s="8" t="str">
        <f>IF(JPK_KR!X1334="wynikowe",JPK_KR!V1334,"")</f>
        <v/>
      </c>
    </row>
    <row r="1102" spans="24:24" x14ac:dyDescent="0.35">
      <c r="X1102" s="8" t="str">
        <f>IF(JPK_KR!X1335="wynikowe",JPK_KR!V1335,"")</f>
        <v/>
      </c>
    </row>
    <row r="1103" spans="24:24" x14ac:dyDescent="0.35">
      <c r="X1103" s="8" t="str">
        <f>IF(JPK_KR!X1336="wynikowe",JPK_KR!V1336,"")</f>
        <v/>
      </c>
    </row>
    <row r="1104" spans="24:24" x14ac:dyDescent="0.35">
      <c r="X1104" s="8" t="str">
        <f>IF(JPK_KR!X1337="wynikowe",JPK_KR!V1337,"")</f>
        <v/>
      </c>
    </row>
    <row r="1105" spans="24:24" x14ac:dyDescent="0.35">
      <c r="X1105" s="8" t="str">
        <f>IF(JPK_KR!X1338="wynikowe",JPK_KR!V1338,"")</f>
        <v/>
      </c>
    </row>
    <row r="1106" spans="24:24" x14ac:dyDescent="0.35">
      <c r="X1106" s="8" t="str">
        <f>IF(JPK_KR!X1339="wynikowe",JPK_KR!V1339,"")</f>
        <v/>
      </c>
    </row>
    <row r="1107" spans="24:24" x14ac:dyDescent="0.35">
      <c r="X1107" s="8" t="str">
        <f>IF(JPK_KR!X1340="wynikowe",JPK_KR!V1340,"")</f>
        <v/>
      </c>
    </row>
    <row r="1108" spans="24:24" x14ac:dyDescent="0.35">
      <c r="X1108" s="8" t="str">
        <f>IF(JPK_KR!X1341="wynikowe",JPK_KR!V1341,"")</f>
        <v/>
      </c>
    </row>
    <row r="1109" spans="24:24" x14ac:dyDescent="0.35">
      <c r="X1109" s="8" t="str">
        <f>IF(JPK_KR!X1342="wynikowe",JPK_KR!V1342,"")</f>
        <v/>
      </c>
    </row>
    <row r="1110" spans="24:24" x14ac:dyDescent="0.35">
      <c r="X1110" s="8" t="str">
        <f>IF(JPK_KR!X1343="wynikowe",JPK_KR!V1343,"")</f>
        <v/>
      </c>
    </row>
    <row r="1111" spans="24:24" x14ac:dyDescent="0.35">
      <c r="X1111" s="8" t="str">
        <f>IF(JPK_KR!X1344="wynikowe",JPK_KR!V1344,"")</f>
        <v/>
      </c>
    </row>
    <row r="1112" spans="24:24" x14ac:dyDescent="0.35">
      <c r="X1112" s="8" t="str">
        <f>IF(JPK_KR!X1345="wynikowe",JPK_KR!V1345,"")</f>
        <v/>
      </c>
    </row>
    <row r="1113" spans="24:24" x14ac:dyDescent="0.35">
      <c r="X1113" s="8" t="str">
        <f>IF(JPK_KR!X1346="wynikowe",JPK_KR!V1346,"")</f>
        <v/>
      </c>
    </row>
    <row r="1114" spans="24:24" x14ac:dyDescent="0.35">
      <c r="X1114" s="8" t="str">
        <f>IF(JPK_KR!X1347="wynikowe",JPK_KR!V1347,"")</f>
        <v/>
      </c>
    </row>
    <row r="1115" spans="24:24" x14ac:dyDescent="0.35">
      <c r="X1115" s="8" t="str">
        <f>IF(JPK_KR!X1348="wynikowe",JPK_KR!V1348,"")</f>
        <v/>
      </c>
    </row>
    <row r="1116" spans="24:24" x14ac:dyDescent="0.35">
      <c r="X1116" s="8" t="str">
        <f>IF(JPK_KR!X1349="wynikowe",JPK_KR!V1349,"")</f>
        <v/>
      </c>
    </row>
    <row r="1117" spans="24:24" x14ac:dyDescent="0.35">
      <c r="X1117" s="8" t="str">
        <f>IF(JPK_KR!X1350="wynikowe",JPK_KR!V1350,"")</f>
        <v/>
      </c>
    </row>
    <row r="1118" spans="24:24" x14ac:dyDescent="0.35">
      <c r="X1118" s="8" t="str">
        <f>IF(JPK_KR!X1351="wynikowe",JPK_KR!V1351,"")</f>
        <v/>
      </c>
    </row>
    <row r="1119" spans="24:24" x14ac:dyDescent="0.35">
      <c r="X1119" s="8" t="str">
        <f>IF(JPK_KR!X1352="wynikowe",JPK_KR!V1352,"")</f>
        <v/>
      </c>
    </row>
    <row r="1120" spans="24:24" x14ac:dyDescent="0.35">
      <c r="X1120" s="8" t="str">
        <f>IF(JPK_KR!X1353="wynikowe",JPK_KR!V1353,"")</f>
        <v/>
      </c>
    </row>
    <row r="1121" spans="24:24" x14ac:dyDescent="0.35">
      <c r="X1121" s="8" t="str">
        <f>IF(JPK_KR!X1354="wynikowe",JPK_KR!V1354,"")</f>
        <v/>
      </c>
    </row>
    <row r="1122" spans="24:24" x14ac:dyDescent="0.35">
      <c r="X1122" s="8" t="str">
        <f>IF(JPK_KR!X1355="wynikowe",JPK_KR!V1355,"")</f>
        <v/>
      </c>
    </row>
    <row r="1123" spans="24:24" x14ac:dyDescent="0.35">
      <c r="X1123" s="8" t="str">
        <f>IF(JPK_KR!X1356="wynikowe",JPK_KR!V1356,"")</f>
        <v/>
      </c>
    </row>
    <row r="1124" spans="24:24" x14ac:dyDescent="0.35">
      <c r="X1124" s="8" t="str">
        <f>IF(JPK_KR!X1357="wynikowe",JPK_KR!V1357,"")</f>
        <v/>
      </c>
    </row>
    <row r="1125" spans="24:24" x14ac:dyDescent="0.35">
      <c r="X1125" s="8" t="str">
        <f>IF(JPK_KR!X1358="wynikowe",JPK_KR!V1358,"")</f>
        <v/>
      </c>
    </row>
    <row r="1126" spans="24:24" x14ac:dyDescent="0.35">
      <c r="X1126" s="8" t="str">
        <f>IF(JPK_KR!X1359="wynikowe",JPK_KR!V1359,"")</f>
        <v/>
      </c>
    </row>
    <row r="1127" spans="24:24" x14ac:dyDescent="0.35">
      <c r="X1127" s="8" t="str">
        <f>IF(JPK_KR!X1360="wynikowe",JPK_KR!V1360,"")</f>
        <v/>
      </c>
    </row>
    <row r="1128" spans="24:24" x14ac:dyDescent="0.35">
      <c r="X1128" s="8" t="str">
        <f>IF(JPK_KR!X1361="wynikowe",JPK_KR!V1361,"")</f>
        <v/>
      </c>
    </row>
    <row r="1129" spans="24:24" x14ac:dyDescent="0.35">
      <c r="X1129" s="8" t="str">
        <f>IF(JPK_KR!X1362="wynikowe",JPK_KR!V1362,"")</f>
        <v/>
      </c>
    </row>
    <row r="1130" spans="24:24" x14ac:dyDescent="0.35">
      <c r="X1130" s="8" t="str">
        <f>IF(JPK_KR!X1363="wynikowe",JPK_KR!V1363,"")</f>
        <v/>
      </c>
    </row>
    <row r="1131" spans="24:24" x14ac:dyDescent="0.35">
      <c r="X1131" s="8" t="str">
        <f>IF(JPK_KR!X1364="wynikowe",JPK_KR!V1364,"")</f>
        <v/>
      </c>
    </row>
    <row r="1132" spans="24:24" x14ac:dyDescent="0.35">
      <c r="X1132" s="8" t="str">
        <f>IF(JPK_KR!X1365="wynikowe",JPK_KR!V1365,"")</f>
        <v/>
      </c>
    </row>
    <row r="1133" spans="24:24" x14ac:dyDescent="0.35">
      <c r="X1133" s="8" t="str">
        <f>IF(JPK_KR!X1366="wynikowe",JPK_KR!V1366,"")</f>
        <v/>
      </c>
    </row>
    <row r="1134" spans="24:24" x14ac:dyDescent="0.35">
      <c r="X1134" s="8" t="str">
        <f>IF(JPK_KR!X1367="wynikowe",JPK_KR!V1367,"")</f>
        <v/>
      </c>
    </row>
    <row r="1135" spans="24:24" x14ac:dyDescent="0.35">
      <c r="X1135" s="8" t="str">
        <f>IF(JPK_KR!X1368="wynikowe",JPK_KR!V1368,"")</f>
        <v/>
      </c>
    </row>
    <row r="1136" spans="24:24" x14ac:dyDescent="0.35">
      <c r="X1136" s="8" t="str">
        <f>IF(JPK_KR!X1369="wynikowe",JPK_KR!V1369,"")</f>
        <v/>
      </c>
    </row>
    <row r="1137" spans="24:24" x14ac:dyDescent="0.35">
      <c r="X1137" s="8" t="str">
        <f>IF(JPK_KR!X1370="wynikowe",JPK_KR!V1370,"")</f>
        <v/>
      </c>
    </row>
    <row r="1138" spans="24:24" x14ac:dyDescent="0.35">
      <c r="X1138" s="8" t="str">
        <f>IF(JPK_KR!X1371="wynikowe",JPK_KR!V1371,"")</f>
        <v/>
      </c>
    </row>
    <row r="1139" spans="24:24" x14ac:dyDescent="0.35">
      <c r="X1139" s="8" t="str">
        <f>IF(JPK_KR!X1372="wynikowe",JPK_KR!V1372,"")</f>
        <v/>
      </c>
    </row>
    <row r="1140" spans="24:24" x14ac:dyDescent="0.35">
      <c r="X1140" s="8" t="str">
        <f>IF(JPK_KR!X1373="wynikowe",JPK_KR!V1373,"")</f>
        <v/>
      </c>
    </row>
    <row r="1141" spans="24:24" x14ac:dyDescent="0.35">
      <c r="X1141" s="8" t="str">
        <f>IF(JPK_KR!X1374="wynikowe",JPK_KR!V1374,"")</f>
        <v/>
      </c>
    </row>
    <row r="1142" spans="24:24" x14ac:dyDescent="0.35">
      <c r="X1142" s="8" t="str">
        <f>IF(JPK_KR!X1375="wynikowe",JPK_KR!V1375,"")</f>
        <v/>
      </c>
    </row>
    <row r="1143" spans="24:24" x14ac:dyDescent="0.35">
      <c r="X1143" s="8" t="str">
        <f>IF(JPK_KR!X1376="wynikowe",JPK_KR!V1376,"")</f>
        <v/>
      </c>
    </row>
    <row r="1144" spans="24:24" x14ac:dyDescent="0.35">
      <c r="X1144" s="8" t="str">
        <f>IF(JPK_KR!X1377="wynikowe",JPK_KR!V1377,"")</f>
        <v/>
      </c>
    </row>
    <row r="1145" spans="24:24" x14ac:dyDescent="0.35">
      <c r="X1145" s="8" t="str">
        <f>IF(JPK_KR!X1378="wynikowe",JPK_KR!V1378,"")</f>
        <v/>
      </c>
    </row>
    <row r="1146" spans="24:24" x14ac:dyDescent="0.35">
      <c r="X1146" s="8" t="str">
        <f>IF(JPK_KR!X1379="wynikowe",JPK_KR!V1379,"")</f>
        <v/>
      </c>
    </row>
    <row r="1147" spans="24:24" x14ac:dyDescent="0.35">
      <c r="X1147" s="8" t="str">
        <f>IF(JPK_KR!X1380="wynikowe",JPK_KR!V1380,"")</f>
        <v/>
      </c>
    </row>
    <row r="1148" spans="24:24" x14ac:dyDescent="0.35">
      <c r="X1148" s="8" t="str">
        <f>IF(JPK_KR!X1381="wynikowe",JPK_KR!V1381,"")</f>
        <v/>
      </c>
    </row>
    <row r="1149" spans="24:24" x14ac:dyDescent="0.35">
      <c r="X1149" s="8" t="str">
        <f>IF(JPK_KR!X1382="wynikowe",JPK_KR!V1382,"")</f>
        <v/>
      </c>
    </row>
    <row r="1150" spans="24:24" x14ac:dyDescent="0.35">
      <c r="X1150" s="8" t="str">
        <f>IF(JPK_KR!X1383="wynikowe",JPK_KR!V1383,"")</f>
        <v/>
      </c>
    </row>
    <row r="1151" spans="24:24" x14ac:dyDescent="0.35">
      <c r="X1151" s="8" t="str">
        <f>IF(JPK_KR!X1384="wynikowe",JPK_KR!V1384,"")</f>
        <v/>
      </c>
    </row>
    <row r="1152" spans="24:24" x14ac:dyDescent="0.35">
      <c r="X1152" s="8" t="str">
        <f>IF(JPK_KR!X1385="wynikowe",JPK_KR!V1385,"")</f>
        <v/>
      </c>
    </row>
    <row r="1153" spans="24:24" x14ac:dyDescent="0.35">
      <c r="X1153" s="8" t="str">
        <f>IF(JPK_KR!X1386="wynikowe",JPK_KR!V1386,"")</f>
        <v/>
      </c>
    </row>
    <row r="1154" spans="24:24" x14ac:dyDescent="0.35">
      <c r="X1154" s="8" t="str">
        <f>IF(JPK_KR!X1387="wynikowe",JPK_KR!V1387,"")</f>
        <v/>
      </c>
    </row>
    <row r="1155" spans="24:24" x14ac:dyDescent="0.35">
      <c r="X1155" s="8" t="str">
        <f>IF(JPK_KR!X1388="wynikowe",JPK_KR!V1388,"")</f>
        <v/>
      </c>
    </row>
    <row r="1156" spans="24:24" x14ac:dyDescent="0.35">
      <c r="X1156" s="8" t="str">
        <f>IF(JPK_KR!X1389="wynikowe",JPK_KR!V1389,"")</f>
        <v/>
      </c>
    </row>
    <row r="1157" spans="24:24" x14ac:dyDescent="0.35">
      <c r="X1157" s="8" t="str">
        <f>IF(JPK_KR!X1390="wynikowe",JPK_KR!V1390,"")</f>
        <v/>
      </c>
    </row>
    <row r="1158" spans="24:24" x14ac:dyDescent="0.35">
      <c r="X1158" s="8" t="str">
        <f>IF(JPK_KR!X1391="wynikowe",JPK_KR!V1391,"")</f>
        <v/>
      </c>
    </row>
    <row r="1159" spans="24:24" x14ac:dyDescent="0.35">
      <c r="X1159" s="8" t="str">
        <f>IF(JPK_KR!X1392="wynikowe",JPK_KR!V1392,"")</f>
        <v/>
      </c>
    </row>
    <row r="1160" spans="24:24" x14ac:dyDescent="0.35">
      <c r="X1160" s="8" t="str">
        <f>IF(JPK_KR!X1393="wynikowe",JPK_KR!V1393,"")</f>
        <v/>
      </c>
    </row>
    <row r="1161" spans="24:24" x14ac:dyDescent="0.35">
      <c r="X1161" s="8" t="str">
        <f>IF(JPK_KR!X1394="wynikowe",JPK_KR!V1394,"")</f>
        <v/>
      </c>
    </row>
    <row r="1162" spans="24:24" x14ac:dyDescent="0.35">
      <c r="X1162" s="8" t="str">
        <f>IF(JPK_KR!X1395="wynikowe",JPK_KR!V1395,"")</f>
        <v/>
      </c>
    </row>
    <row r="1163" spans="24:24" x14ac:dyDescent="0.35">
      <c r="X1163" s="8" t="str">
        <f>IF(JPK_KR!X1396="wynikowe",JPK_KR!V1396,"")</f>
        <v/>
      </c>
    </row>
    <row r="1164" spans="24:24" x14ac:dyDescent="0.35">
      <c r="X1164" s="8" t="str">
        <f>IF(JPK_KR!X1397="wynikowe",JPK_KR!V1397,"")</f>
        <v/>
      </c>
    </row>
    <row r="1165" spans="24:24" x14ac:dyDescent="0.35">
      <c r="X1165" s="8" t="str">
        <f>IF(JPK_KR!X1398="wynikowe",JPK_KR!V1398,"")</f>
        <v/>
      </c>
    </row>
    <row r="1166" spans="24:24" x14ac:dyDescent="0.35">
      <c r="X1166" s="8" t="str">
        <f>IF(JPK_KR!X1399="wynikowe",JPK_KR!V1399,"")</f>
        <v/>
      </c>
    </row>
    <row r="1167" spans="24:24" x14ac:dyDescent="0.35">
      <c r="X1167" s="8" t="str">
        <f>IF(JPK_KR!X1400="wynikowe",JPK_KR!V1400,"")</f>
        <v/>
      </c>
    </row>
    <row r="1168" spans="24:24" x14ac:dyDescent="0.35">
      <c r="X1168" s="8" t="str">
        <f>IF(JPK_KR!X1401="wynikowe",JPK_KR!V1401,"")</f>
        <v/>
      </c>
    </row>
    <row r="1169" spans="24:24" x14ac:dyDescent="0.35">
      <c r="X1169" s="8" t="str">
        <f>IF(JPK_KR!X1402="wynikowe",JPK_KR!V1402,"")</f>
        <v/>
      </c>
    </row>
    <row r="1170" spans="24:24" x14ac:dyDescent="0.35">
      <c r="X1170" s="8" t="str">
        <f>IF(JPK_KR!X1403="wynikowe",JPK_KR!V1403,"")</f>
        <v/>
      </c>
    </row>
    <row r="1171" spans="24:24" x14ac:dyDescent="0.35">
      <c r="X1171" s="8" t="str">
        <f>IF(JPK_KR!X1404="wynikowe",JPK_KR!V1404,"")</f>
        <v/>
      </c>
    </row>
    <row r="1172" spans="24:24" x14ac:dyDescent="0.35">
      <c r="X1172" s="8" t="str">
        <f>IF(JPK_KR!X1405="wynikowe",JPK_KR!V1405,"")</f>
        <v/>
      </c>
    </row>
    <row r="1173" spans="24:24" x14ac:dyDescent="0.35">
      <c r="X1173" s="8" t="str">
        <f>IF(JPK_KR!X1406="wynikowe",JPK_KR!V1406,"")</f>
        <v/>
      </c>
    </row>
    <row r="1174" spans="24:24" x14ac:dyDescent="0.35">
      <c r="X1174" s="8" t="str">
        <f>IF(JPK_KR!X1407="wynikowe",JPK_KR!V1407,"")</f>
        <v/>
      </c>
    </row>
    <row r="1175" spans="24:24" x14ac:dyDescent="0.35">
      <c r="X1175" s="8" t="str">
        <f>IF(JPK_KR!X1408="wynikowe",JPK_KR!V1408,"")</f>
        <v/>
      </c>
    </row>
    <row r="1176" spans="24:24" x14ac:dyDescent="0.35">
      <c r="X1176" s="8" t="str">
        <f>IF(JPK_KR!X1409="wynikowe",JPK_KR!V1409,"")</f>
        <v/>
      </c>
    </row>
    <row r="1177" spans="24:24" x14ac:dyDescent="0.35">
      <c r="X1177" s="8" t="str">
        <f>IF(JPK_KR!X1410="wynikowe",JPK_KR!V1410,"")</f>
        <v/>
      </c>
    </row>
    <row r="1178" spans="24:24" x14ac:dyDescent="0.35">
      <c r="X1178" s="8" t="str">
        <f>IF(JPK_KR!X1411="wynikowe",JPK_KR!V1411,"")</f>
        <v/>
      </c>
    </row>
    <row r="1179" spans="24:24" x14ac:dyDescent="0.35">
      <c r="X1179" s="8" t="str">
        <f>IF(JPK_KR!X1412="wynikowe",JPK_KR!V1412,"")</f>
        <v/>
      </c>
    </row>
    <row r="1180" spans="24:24" x14ac:dyDescent="0.35">
      <c r="X1180" s="8" t="str">
        <f>IF(JPK_KR!X1413="wynikowe",JPK_KR!V1413,"")</f>
        <v/>
      </c>
    </row>
    <row r="1181" spans="24:24" x14ac:dyDescent="0.35">
      <c r="X1181" s="8" t="str">
        <f>IF(JPK_KR!X1414="wynikowe",JPK_KR!V1414,"")</f>
        <v/>
      </c>
    </row>
    <row r="1182" spans="24:24" x14ac:dyDescent="0.35">
      <c r="X1182" s="8" t="str">
        <f>IF(JPK_KR!X1415="wynikowe",JPK_KR!V1415,"")</f>
        <v/>
      </c>
    </row>
    <row r="1183" spans="24:24" x14ac:dyDescent="0.35">
      <c r="X1183" s="8" t="str">
        <f>IF(JPK_KR!X1416="wynikowe",JPK_KR!V1416,"")</f>
        <v/>
      </c>
    </row>
    <row r="1184" spans="24:24" x14ac:dyDescent="0.35">
      <c r="X1184" s="8" t="str">
        <f>IF(JPK_KR!X1417="wynikowe",JPK_KR!V1417,"")</f>
        <v/>
      </c>
    </row>
    <row r="1185" spans="24:24" x14ac:dyDescent="0.35">
      <c r="X1185" s="8" t="str">
        <f>IF(JPK_KR!X1418="wynikowe",JPK_KR!V1418,"")</f>
        <v/>
      </c>
    </row>
    <row r="1186" spans="24:24" x14ac:dyDescent="0.35">
      <c r="X1186" s="8" t="str">
        <f>IF(JPK_KR!X1419="wynikowe",JPK_KR!V1419,"")</f>
        <v/>
      </c>
    </row>
    <row r="1187" spans="24:24" x14ac:dyDescent="0.35">
      <c r="X1187" s="8" t="str">
        <f>IF(JPK_KR!X1420="wynikowe",JPK_KR!V1420,"")</f>
        <v/>
      </c>
    </row>
    <row r="1188" spans="24:24" x14ac:dyDescent="0.35">
      <c r="X1188" s="8" t="str">
        <f>IF(JPK_KR!X1421="wynikowe",JPK_KR!V1421,"")</f>
        <v/>
      </c>
    </row>
    <row r="1189" spans="24:24" x14ac:dyDescent="0.35">
      <c r="X1189" s="8" t="str">
        <f>IF(JPK_KR!X1422="wynikowe",JPK_KR!V1422,"")</f>
        <v/>
      </c>
    </row>
    <row r="1190" spans="24:24" x14ac:dyDescent="0.35">
      <c r="X1190" s="8" t="str">
        <f>IF(JPK_KR!X1423="wynikowe",JPK_KR!V1423,"")</f>
        <v/>
      </c>
    </row>
    <row r="1191" spans="24:24" x14ac:dyDescent="0.35">
      <c r="X1191" s="8" t="str">
        <f>IF(JPK_KR!X1424="wynikowe",JPK_KR!V1424,"")</f>
        <v/>
      </c>
    </row>
    <row r="1192" spans="24:24" x14ac:dyDescent="0.35">
      <c r="X1192" s="8" t="str">
        <f>IF(JPK_KR!X1425="wynikowe",JPK_KR!V1425,"")</f>
        <v/>
      </c>
    </row>
    <row r="1193" spans="24:24" x14ac:dyDescent="0.35">
      <c r="X1193" s="8" t="str">
        <f>IF(JPK_KR!X1426="wynikowe",JPK_KR!V1426,"")</f>
        <v/>
      </c>
    </row>
    <row r="1194" spans="24:24" x14ac:dyDescent="0.35">
      <c r="X1194" s="8" t="str">
        <f>IF(JPK_KR!X1427="wynikowe",JPK_KR!V1427,"")</f>
        <v/>
      </c>
    </row>
    <row r="1195" spans="24:24" x14ac:dyDescent="0.35">
      <c r="X1195" s="8" t="str">
        <f>IF(JPK_KR!X1428="wynikowe",JPK_KR!V1428,"")</f>
        <v/>
      </c>
    </row>
    <row r="1196" spans="24:24" x14ac:dyDescent="0.35">
      <c r="X1196" s="8" t="str">
        <f>IF(JPK_KR!X1429="wynikowe",JPK_KR!V1429,"")</f>
        <v/>
      </c>
    </row>
    <row r="1197" spans="24:24" x14ac:dyDescent="0.35">
      <c r="X1197" s="8" t="str">
        <f>IF(JPK_KR!X1430="wynikowe",JPK_KR!V1430,"")</f>
        <v/>
      </c>
    </row>
    <row r="1198" spans="24:24" x14ac:dyDescent="0.35">
      <c r="X1198" s="8" t="str">
        <f>IF(JPK_KR!X1431="wynikowe",JPK_KR!V1431,"")</f>
        <v/>
      </c>
    </row>
    <row r="1199" spans="24:24" x14ac:dyDescent="0.35">
      <c r="X1199" s="8" t="str">
        <f>IF(JPK_KR!X1432="wynikowe",JPK_KR!V1432,"")</f>
        <v/>
      </c>
    </row>
    <row r="1200" spans="24:24" x14ac:dyDescent="0.35">
      <c r="X1200" s="8" t="str">
        <f>IF(JPK_KR!X1433="wynikowe",JPK_KR!V1433,"")</f>
        <v/>
      </c>
    </row>
    <row r="1201" spans="24:24" x14ac:dyDescent="0.35">
      <c r="X1201" s="8" t="str">
        <f>IF(JPK_KR!X1434="wynikowe",JPK_KR!V1434,"")</f>
        <v/>
      </c>
    </row>
    <row r="1202" spans="24:24" x14ac:dyDescent="0.35">
      <c r="X1202" s="8" t="str">
        <f>IF(JPK_KR!X1435="wynikowe",JPK_KR!V1435,"")</f>
        <v/>
      </c>
    </row>
    <row r="1203" spans="24:24" x14ac:dyDescent="0.35">
      <c r="X1203" s="8" t="str">
        <f>IF(JPK_KR!X1436="wynikowe",JPK_KR!V1436,"")</f>
        <v/>
      </c>
    </row>
    <row r="1204" spans="24:24" x14ac:dyDescent="0.35">
      <c r="X1204" s="8" t="str">
        <f>IF(JPK_KR!X1437="wynikowe",JPK_KR!V1437,"")</f>
        <v/>
      </c>
    </row>
    <row r="1205" spans="24:24" x14ac:dyDescent="0.35">
      <c r="X1205" s="8" t="str">
        <f>IF(JPK_KR!X1438="wynikowe",JPK_KR!V1438,"")</f>
        <v/>
      </c>
    </row>
    <row r="1206" spans="24:24" x14ac:dyDescent="0.35">
      <c r="X1206" s="8" t="str">
        <f>IF(JPK_KR!X1439="wynikowe",JPK_KR!V1439,"")</f>
        <v/>
      </c>
    </row>
    <row r="1207" spans="24:24" x14ac:dyDescent="0.35">
      <c r="X1207" s="8" t="str">
        <f>IF(JPK_KR!X1440="wynikowe",JPK_KR!V1440,"")</f>
        <v/>
      </c>
    </row>
    <row r="1208" spans="24:24" x14ac:dyDescent="0.35">
      <c r="X1208" s="8" t="str">
        <f>IF(JPK_KR!X1441="wynikowe",JPK_KR!V1441,"")</f>
        <v/>
      </c>
    </row>
    <row r="1209" spans="24:24" x14ac:dyDescent="0.35">
      <c r="X1209" s="8" t="str">
        <f>IF(JPK_KR!X1442="wynikowe",JPK_KR!V1442,"")</f>
        <v/>
      </c>
    </row>
    <row r="1210" spans="24:24" x14ac:dyDescent="0.35">
      <c r="X1210" s="8" t="str">
        <f>IF(JPK_KR!X1443="wynikowe",JPK_KR!V1443,"")</f>
        <v/>
      </c>
    </row>
    <row r="1211" spans="24:24" x14ac:dyDescent="0.35">
      <c r="X1211" s="8" t="str">
        <f>IF(JPK_KR!X1444="wynikowe",JPK_KR!V1444,"")</f>
        <v/>
      </c>
    </row>
    <row r="1212" spans="24:24" x14ac:dyDescent="0.35">
      <c r="X1212" s="8" t="str">
        <f>IF(JPK_KR!X1445="wynikowe",JPK_KR!V1445,"")</f>
        <v/>
      </c>
    </row>
    <row r="1213" spans="24:24" x14ac:dyDescent="0.35">
      <c r="X1213" s="8" t="str">
        <f>IF(JPK_KR!X1446="wynikowe",JPK_KR!V1446,"")</f>
        <v/>
      </c>
    </row>
    <row r="1214" spans="24:24" x14ac:dyDescent="0.35">
      <c r="X1214" s="8" t="str">
        <f>IF(JPK_KR!X1447="wynikowe",JPK_KR!V1447,"")</f>
        <v/>
      </c>
    </row>
    <row r="1215" spans="24:24" x14ac:dyDescent="0.35">
      <c r="X1215" s="8" t="str">
        <f>IF(JPK_KR!X1448="wynikowe",JPK_KR!V1448,"")</f>
        <v/>
      </c>
    </row>
    <row r="1216" spans="24:24" x14ac:dyDescent="0.35">
      <c r="X1216" s="8" t="str">
        <f>IF(JPK_KR!X1449="wynikowe",JPK_KR!V1449,"")</f>
        <v/>
      </c>
    </row>
    <row r="1217" spans="24:24" x14ac:dyDescent="0.35">
      <c r="X1217" s="8" t="str">
        <f>IF(JPK_KR!X1450="wynikowe",JPK_KR!V1450,"")</f>
        <v/>
      </c>
    </row>
    <row r="1218" spans="24:24" x14ac:dyDescent="0.35">
      <c r="X1218" s="8" t="str">
        <f>IF(JPK_KR!X1451="wynikowe",JPK_KR!V1451,"")</f>
        <v/>
      </c>
    </row>
    <row r="1219" spans="24:24" x14ac:dyDescent="0.35">
      <c r="X1219" s="8" t="str">
        <f>IF(JPK_KR!X1452="wynikowe",JPK_KR!V1452,"")</f>
        <v/>
      </c>
    </row>
    <row r="1220" spans="24:24" x14ac:dyDescent="0.35">
      <c r="X1220" s="8" t="str">
        <f>IF(JPK_KR!X1453="wynikowe",JPK_KR!V1453,"")</f>
        <v/>
      </c>
    </row>
    <row r="1221" spans="24:24" x14ac:dyDescent="0.35">
      <c r="X1221" s="8" t="str">
        <f>IF(JPK_KR!X1454="wynikowe",JPK_KR!V1454,"")</f>
        <v/>
      </c>
    </row>
    <row r="1222" spans="24:24" x14ac:dyDescent="0.35">
      <c r="X1222" s="8" t="str">
        <f>IF(JPK_KR!X1455="wynikowe",JPK_KR!V1455,"")</f>
        <v/>
      </c>
    </row>
    <row r="1223" spans="24:24" x14ac:dyDescent="0.35">
      <c r="X1223" s="8" t="str">
        <f>IF(JPK_KR!X1456="wynikowe",JPK_KR!V1456,"")</f>
        <v/>
      </c>
    </row>
    <row r="1224" spans="24:24" x14ac:dyDescent="0.35">
      <c r="X1224" s="8" t="str">
        <f>IF(JPK_KR!X1457="wynikowe",JPK_KR!V1457,"")</f>
        <v/>
      </c>
    </row>
    <row r="1225" spans="24:24" x14ac:dyDescent="0.35">
      <c r="X1225" s="8" t="str">
        <f>IF(JPK_KR!X1458="wynikowe",JPK_KR!V1458,"")</f>
        <v/>
      </c>
    </row>
    <row r="1226" spans="24:24" x14ac:dyDescent="0.35">
      <c r="X1226" s="8" t="str">
        <f>IF(JPK_KR!X1459="wynikowe",JPK_KR!V1459,"")</f>
        <v/>
      </c>
    </row>
    <row r="1227" spans="24:24" x14ac:dyDescent="0.35">
      <c r="X1227" s="8" t="str">
        <f>IF(JPK_KR!X1460="wynikowe",JPK_KR!V1460,"")</f>
        <v/>
      </c>
    </row>
    <row r="1228" spans="24:24" x14ac:dyDescent="0.35">
      <c r="X1228" s="8" t="str">
        <f>IF(JPK_KR!X1461="wynikowe",JPK_KR!V1461,"")</f>
        <v/>
      </c>
    </row>
    <row r="1229" spans="24:24" x14ac:dyDescent="0.35">
      <c r="X1229" s="8" t="str">
        <f>IF(JPK_KR!X1462="wynikowe",JPK_KR!V1462,"")</f>
        <v/>
      </c>
    </row>
    <row r="1230" spans="24:24" x14ac:dyDescent="0.35">
      <c r="X1230" s="8" t="str">
        <f>IF(JPK_KR!X1463="wynikowe",JPK_KR!V1463,"")</f>
        <v/>
      </c>
    </row>
    <row r="1231" spans="24:24" x14ac:dyDescent="0.35">
      <c r="X1231" s="8" t="str">
        <f>IF(JPK_KR!X1464="wynikowe",JPK_KR!V1464,"")</f>
        <v/>
      </c>
    </row>
    <row r="1232" spans="24:24" x14ac:dyDescent="0.35">
      <c r="X1232" s="8" t="str">
        <f>IF(JPK_KR!X1465="wynikowe",JPK_KR!V1465,"")</f>
        <v/>
      </c>
    </row>
    <row r="1233" spans="24:24" x14ac:dyDescent="0.35">
      <c r="X1233" s="8" t="str">
        <f>IF(JPK_KR!X1466="wynikowe",JPK_KR!V1466,"")</f>
        <v/>
      </c>
    </row>
    <row r="1234" spans="24:24" x14ac:dyDescent="0.35">
      <c r="X1234" s="8" t="str">
        <f>IF(JPK_KR!X1467="wynikowe",JPK_KR!V1467,"")</f>
        <v/>
      </c>
    </row>
    <row r="1235" spans="24:24" x14ac:dyDescent="0.35">
      <c r="X1235" s="8" t="str">
        <f>IF(JPK_KR!X1468="wynikowe",JPK_KR!V1468,"")</f>
        <v/>
      </c>
    </row>
    <row r="1236" spans="24:24" x14ac:dyDescent="0.35">
      <c r="X1236" s="8" t="str">
        <f>IF(JPK_KR!X1469="wynikowe",JPK_KR!V1469,"")</f>
        <v/>
      </c>
    </row>
    <row r="1237" spans="24:24" x14ac:dyDescent="0.35">
      <c r="X1237" s="8" t="str">
        <f>IF(JPK_KR!X1470="wynikowe",JPK_KR!V1470,"")</f>
        <v/>
      </c>
    </row>
    <row r="1238" spans="24:24" x14ac:dyDescent="0.35">
      <c r="X1238" s="8" t="str">
        <f>IF(JPK_KR!X1471="wynikowe",JPK_KR!V1471,"")</f>
        <v/>
      </c>
    </row>
    <row r="1239" spans="24:24" x14ac:dyDescent="0.35">
      <c r="X1239" s="8" t="str">
        <f>IF(JPK_KR!X1472="wynikowe",JPK_KR!V1472,"")</f>
        <v/>
      </c>
    </row>
    <row r="1240" spans="24:24" x14ac:dyDescent="0.35">
      <c r="X1240" s="8" t="str">
        <f>IF(JPK_KR!X1473="wynikowe",JPK_KR!V1473,"")</f>
        <v/>
      </c>
    </row>
    <row r="1241" spans="24:24" x14ac:dyDescent="0.35">
      <c r="X1241" s="8" t="str">
        <f>IF(JPK_KR!X1474="wynikowe",JPK_KR!V1474,"")</f>
        <v/>
      </c>
    </row>
    <row r="1242" spans="24:24" x14ac:dyDescent="0.35">
      <c r="X1242" s="8" t="str">
        <f>IF(JPK_KR!X1475="wynikowe",JPK_KR!V1475,"")</f>
        <v/>
      </c>
    </row>
    <row r="1243" spans="24:24" x14ac:dyDescent="0.35">
      <c r="X1243" s="8" t="str">
        <f>IF(JPK_KR!X1476="wynikowe",JPK_KR!V1476,"")</f>
        <v/>
      </c>
    </row>
    <row r="1244" spans="24:24" x14ac:dyDescent="0.35">
      <c r="X1244" s="8" t="str">
        <f>IF(JPK_KR!X1477="wynikowe",JPK_KR!V1477,"")</f>
        <v/>
      </c>
    </row>
    <row r="1245" spans="24:24" x14ac:dyDescent="0.35">
      <c r="X1245" s="8" t="str">
        <f>IF(JPK_KR!X1478="wynikowe",JPK_KR!V1478,"")</f>
        <v/>
      </c>
    </row>
    <row r="1246" spans="24:24" x14ac:dyDescent="0.35">
      <c r="X1246" s="8" t="str">
        <f>IF(JPK_KR!X1479="wynikowe",JPK_KR!V1479,"")</f>
        <v/>
      </c>
    </row>
    <row r="1247" spans="24:24" x14ac:dyDescent="0.35">
      <c r="X1247" s="8" t="str">
        <f>IF(JPK_KR!X1480="wynikowe",JPK_KR!V1480,"")</f>
        <v/>
      </c>
    </row>
    <row r="1248" spans="24:24" x14ac:dyDescent="0.35">
      <c r="X1248" s="8" t="str">
        <f>IF(JPK_KR!X1481="wynikowe",JPK_KR!V1481,"")</f>
        <v/>
      </c>
    </row>
    <row r="1249" spans="24:24" x14ac:dyDescent="0.35">
      <c r="X1249" s="8" t="str">
        <f>IF(JPK_KR!X1482="wynikowe",JPK_KR!V1482,"")</f>
        <v/>
      </c>
    </row>
    <row r="1250" spans="24:24" x14ac:dyDescent="0.35">
      <c r="X1250" s="8" t="str">
        <f>IF(JPK_KR!X1483="wynikowe",JPK_KR!V1483,"")</f>
        <v/>
      </c>
    </row>
    <row r="1251" spans="24:24" x14ac:dyDescent="0.35">
      <c r="X1251" s="8" t="str">
        <f>IF(JPK_KR!X1484="wynikowe",JPK_KR!V1484,"")</f>
        <v/>
      </c>
    </row>
    <row r="1252" spans="24:24" x14ac:dyDescent="0.35">
      <c r="X1252" s="8" t="str">
        <f>IF(JPK_KR!X1485="wynikowe",JPK_KR!V1485,"")</f>
        <v/>
      </c>
    </row>
    <row r="1253" spans="24:24" x14ac:dyDescent="0.35">
      <c r="X1253" s="8" t="str">
        <f>IF(JPK_KR!X1486="wynikowe",JPK_KR!V1486,"")</f>
        <v/>
      </c>
    </row>
    <row r="1254" spans="24:24" x14ac:dyDescent="0.35">
      <c r="X1254" s="8" t="str">
        <f>IF(JPK_KR!X1487="wynikowe",JPK_KR!V1487,"")</f>
        <v/>
      </c>
    </row>
    <row r="1255" spans="24:24" x14ac:dyDescent="0.35">
      <c r="X1255" s="8" t="str">
        <f>IF(JPK_KR!X1488="wynikowe",JPK_KR!V1488,"")</f>
        <v/>
      </c>
    </row>
    <row r="1256" spans="24:24" x14ac:dyDescent="0.35">
      <c r="X1256" s="8" t="str">
        <f>IF(JPK_KR!X1489="wynikowe",JPK_KR!V1489,"")</f>
        <v/>
      </c>
    </row>
    <row r="1257" spans="24:24" x14ac:dyDescent="0.35">
      <c r="X1257" s="8" t="str">
        <f>IF(JPK_KR!X1490="wynikowe",JPK_KR!V1490,"")</f>
        <v/>
      </c>
    </row>
    <row r="1258" spans="24:24" x14ac:dyDescent="0.35">
      <c r="X1258" s="8" t="str">
        <f>IF(JPK_KR!X1491="wynikowe",JPK_KR!V1491,"")</f>
        <v/>
      </c>
    </row>
    <row r="1259" spans="24:24" x14ac:dyDescent="0.35">
      <c r="X1259" s="8" t="str">
        <f>IF(JPK_KR!X1492="wynikowe",JPK_KR!V1492,"")</f>
        <v/>
      </c>
    </row>
    <row r="1260" spans="24:24" x14ac:dyDescent="0.35">
      <c r="X1260" s="8" t="str">
        <f>IF(JPK_KR!X1493="wynikowe",JPK_KR!V1493,"")</f>
        <v/>
      </c>
    </row>
    <row r="1261" spans="24:24" x14ac:dyDescent="0.35">
      <c r="X1261" s="8" t="str">
        <f>IF(JPK_KR!X1494="wynikowe",JPK_KR!V1494,"")</f>
        <v/>
      </c>
    </row>
    <row r="1262" spans="24:24" x14ac:dyDescent="0.35">
      <c r="X1262" s="8" t="str">
        <f>IF(JPK_KR!X1495="wynikowe",JPK_KR!V1495,"")</f>
        <v/>
      </c>
    </row>
    <row r="1263" spans="24:24" x14ac:dyDescent="0.35">
      <c r="X1263" s="8" t="str">
        <f>IF(JPK_KR!X1496="wynikowe",JPK_KR!V1496,"")</f>
        <v/>
      </c>
    </row>
    <row r="1264" spans="24:24" x14ac:dyDescent="0.35">
      <c r="X1264" s="8" t="str">
        <f>IF(JPK_KR!X1497="wynikowe",JPK_KR!V1497,"")</f>
        <v/>
      </c>
    </row>
    <row r="1265" spans="24:24" x14ac:dyDescent="0.35">
      <c r="X1265" s="8" t="str">
        <f>IF(JPK_KR!X1498="wynikowe",JPK_KR!V1498,"")</f>
        <v/>
      </c>
    </row>
    <row r="1266" spans="24:24" x14ac:dyDescent="0.35">
      <c r="X1266" s="8" t="str">
        <f>IF(JPK_KR!X1499="wynikowe",JPK_KR!V1499,"")</f>
        <v/>
      </c>
    </row>
    <row r="1267" spans="24:24" x14ac:dyDescent="0.35">
      <c r="X1267" s="8" t="str">
        <f>IF(JPK_KR!X1500="wynikowe",JPK_KR!V1500,"")</f>
        <v/>
      </c>
    </row>
    <row r="1268" spans="24:24" x14ac:dyDescent="0.35">
      <c r="X1268" s="8" t="str">
        <f>IF(JPK_KR!X1501="wynikowe",JPK_KR!V1501,"")</f>
        <v/>
      </c>
    </row>
    <row r="1269" spans="24:24" x14ac:dyDescent="0.35">
      <c r="X1269" s="8" t="str">
        <f>IF(JPK_KR!X1502="wynikowe",JPK_KR!V1502,"")</f>
        <v/>
      </c>
    </row>
    <row r="1270" spans="24:24" x14ac:dyDescent="0.35">
      <c r="X1270" s="8" t="str">
        <f>IF(JPK_KR!X1503="wynikowe",JPK_KR!V1503,"")</f>
        <v/>
      </c>
    </row>
    <row r="1271" spans="24:24" x14ac:dyDescent="0.35">
      <c r="X1271" s="8" t="str">
        <f>IF(JPK_KR!X1504="wynikowe",JPK_KR!V1504,"")</f>
        <v/>
      </c>
    </row>
    <row r="1272" spans="24:24" x14ac:dyDescent="0.35">
      <c r="X1272" s="8" t="str">
        <f>IF(JPK_KR!X1505="wynikowe",JPK_KR!V1505,"")</f>
        <v/>
      </c>
    </row>
    <row r="1273" spans="24:24" x14ac:dyDescent="0.35">
      <c r="X1273" s="8" t="str">
        <f>IF(JPK_KR!X1506="wynikowe",JPK_KR!V1506,"")</f>
        <v/>
      </c>
    </row>
    <row r="1274" spans="24:24" x14ac:dyDescent="0.35">
      <c r="X1274" s="8" t="str">
        <f>IF(JPK_KR!X1507="wynikowe",JPK_KR!V1507,"")</f>
        <v/>
      </c>
    </row>
    <row r="1275" spans="24:24" x14ac:dyDescent="0.35">
      <c r="X1275" s="8" t="str">
        <f>IF(JPK_KR!X1508="wynikowe",JPK_KR!V1508,"")</f>
        <v/>
      </c>
    </row>
    <row r="1276" spans="24:24" x14ac:dyDescent="0.35">
      <c r="X1276" s="8" t="str">
        <f>IF(JPK_KR!X1509="wynikowe",JPK_KR!V1509,"")</f>
        <v/>
      </c>
    </row>
    <row r="1277" spans="24:24" x14ac:dyDescent="0.35">
      <c r="X1277" s="8" t="str">
        <f>IF(JPK_KR!X1510="wynikowe",JPK_KR!V1510,"")</f>
        <v/>
      </c>
    </row>
    <row r="1278" spans="24:24" x14ac:dyDescent="0.35">
      <c r="X1278" s="8" t="str">
        <f>IF(JPK_KR!X1511="wynikowe",JPK_KR!V1511,"")</f>
        <v/>
      </c>
    </row>
    <row r="1279" spans="24:24" x14ac:dyDescent="0.35">
      <c r="X1279" s="8" t="str">
        <f>IF(JPK_KR!X1512="wynikowe",JPK_KR!V1512,"")</f>
        <v/>
      </c>
    </row>
    <row r="1280" spans="24:24" x14ac:dyDescent="0.35">
      <c r="X1280" s="8" t="str">
        <f>IF(JPK_KR!X1513="wynikowe",JPK_KR!V1513,"")</f>
        <v/>
      </c>
    </row>
    <row r="1281" spans="24:24" x14ac:dyDescent="0.35">
      <c r="X1281" s="8" t="str">
        <f>IF(JPK_KR!X1514="wynikowe",JPK_KR!V1514,"")</f>
        <v/>
      </c>
    </row>
    <row r="1282" spans="24:24" x14ac:dyDescent="0.35">
      <c r="X1282" s="8" t="str">
        <f>IF(JPK_KR!X1515="wynikowe",JPK_KR!V1515,"")</f>
        <v/>
      </c>
    </row>
    <row r="1283" spans="24:24" x14ac:dyDescent="0.35">
      <c r="X1283" s="8" t="str">
        <f>IF(JPK_KR!X1516="wynikowe",JPK_KR!V1516,"")</f>
        <v/>
      </c>
    </row>
    <row r="1284" spans="24:24" x14ac:dyDescent="0.35">
      <c r="X1284" s="8" t="str">
        <f>IF(JPK_KR!X1517="wynikowe",JPK_KR!V1517,"")</f>
        <v/>
      </c>
    </row>
    <row r="1285" spans="24:24" x14ac:dyDescent="0.35">
      <c r="X1285" s="8" t="str">
        <f>IF(JPK_KR!X1518="wynikowe",JPK_KR!V1518,"")</f>
        <v/>
      </c>
    </row>
    <row r="1286" spans="24:24" x14ac:dyDescent="0.35">
      <c r="X1286" s="8" t="str">
        <f>IF(JPK_KR!X1519="wynikowe",JPK_KR!V1519,"")</f>
        <v/>
      </c>
    </row>
    <row r="1287" spans="24:24" x14ac:dyDescent="0.35">
      <c r="X1287" s="8" t="str">
        <f>IF(JPK_KR!X1520="wynikowe",JPK_KR!V1520,"")</f>
        <v/>
      </c>
    </row>
    <row r="1288" spans="24:24" x14ac:dyDescent="0.35">
      <c r="X1288" s="8" t="str">
        <f>IF(JPK_KR!X1521="wynikowe",JPK_KR!V1521,"")</f>
        <v/>
      </c>
    </row>
    <row r="1289" spans="24:24" x14ac:dyDescent="0.35">
      <c r="X1289" s="8" t="str">
        <f>IF(JPK_KR!X1522="wynikowe",JPK_KR!V1522,"")</f>
        <v/>
      </c>
    </row>
    <row r="1290" spans="24:24" x14ac:dyDescent="0.35">
      <c r="X1290" s="8" t="str">
        <f>IF(JPK_KR!X1523="wynikowe",JPK_KR!V1523,"")</f>
        <v/>
      </c>
    </row>
    <row r="1291" spans="24:24" x14ac:dyDescent="0.35">
      <c r="X1291" s="8" t="str">
        <f>IF(JPK_KR!X1524="wynikowe",JPK_KR!V1524,"")</f>
        <v/>
      </c>
    </row>
    <row r="1292" spans="24:24" x14ac:dyDescent="0.35">
      <c r="X1292" s="8" t="str">
        <f>IF(JPK_KR!X1525="wynikowe",JPK_KR!V1525,"")</f>
        <v/>
      </c>
    </row>
    <row r="1293" spans="24:24" x14ac:dyDescent="0.35">
      <c r="X1293" s="8" t="str">
        <f>IF(JPK_KR!X1526="wynikowe",JPK_KR!V1526,"")</f>
        <v/>
      </c>
    </row>
    <row r="1294" spans="24:24" x14ac:dyDescent="0.35">
      <c r="X1294" s="8" t="str">
        <f>IF(JPK_KR!X1527="wynikowe",JPK_KR!V1527,"")</f>
        <v/>
      </c>
    </row>
    <row r="1295" spans="24:24" x14ac:dyDescent="0.35">
      <c r="X1295" s="8" t="str">
        <f>IF(JPK_KR!X1528="wynikowe",JPK_KR!V1528,"")</f>
        <v/>
      </c>
    </row>
    <row r="1296" spans="24:24" x14ac:dyDescent="0.35">
      <c r="X1296" s="8" t="str">
        <f>IF(JPK_KR!X1529="wynikowe",JPK_KR!V1529,"")</f>
        <v/>
      </c>
    </row>
    <row r="1297" spans="24:24" x14ac:dyDescent="0.35">
      <c r="X1297" s="8" t="str">
        <f>IF(JPK_KR!X1530="wynikowe",JPK_KR!V1530,"")</f>
        <v/>
      </c>
    </row>
    <row r="1298" spans="24:24" x14ac:dyDescent="0.35">
      <c r="X1298" s="8" t="str">
        <f>IF(JPK_KR!X1531="wynikowe",JPK_KR!V1531,"")</f>
        <v/>
      </c>
    </row>
    <row r="1299" spans="24:24" x14ac:dyDescent="0.35">
      <c r="X1299" s="8" t="str">
        <f>IF(JPK_KR!X1532="wynikowe",JPK_KR!V1532,"")</f>
        <v/>
      </c>
    </row>
    <row r="1300" spans="24:24" x14ac:dyDescent="0.35">
      <c r="X1300" s="8" t="str">
        <f>IF(JPK_KR!X1533="wynikowe",JPK_KR!V1533,"")</f>
        <v/>
      </c>
    </row>
    <row r="1301" spans="24:24" x14ac:dyDescent="0.35">
      <c r="X1301" s="8" t="str">
        <f>IF(JPK_KR!X1534="wynikowe",JPK_KR!V1534,"")</f>
        <v/>
      </c>
    </row>
    <row r="1302" spans="24:24" x14ac:dyDescent="0.35">
      <c r="X1302" s="8" t="str">
        <f>IF(JPK_KR!X1535="wynikowe",JPK_KR!V1535,"")</f>
        <v/>
      </c>
    </row>
    <row r="1303" spans="24:24" x14ac:dyDescent="0.35">
      <c r="X1303" s="8" t="str">
        <f>IF(JPK_KR!X1536="wynikowe",JPK_KR!V1536,"")</f>
        <v/>
      </c>
    </row>
    <row r="1304" spans="24:24" x14ac:dyDescent="0.35">
      <c r="X1304" s="8" t="str">
        <f>IF(JPK_KR!X1537="wynikowe",JPK_KR!V1537,"")</f>
        <v/>
      </c>
    </row>
    <row r="1305" spans="24:24" x14ac:dyDescent="0.35">
      <c r="X1305" s="8" t="str">
        <f>IF(JPK_KR!X1538="wynikowe",JPK_KR!V1538,"")</f>
        <v/>
      </c>
    </row>
    <row r="1306" spans="24:24" x14ac:dyDescent="0.35">
      <c r="X1306" s="8" t="str">
        <f>IF(JPK_KR!X1539="wynikowe",JPK_KR!V1539,"")</f>
        <v/>
      </c>
    </row>
    <row r="1307" spans="24:24" x14ac:dyDescent="0.35">
      <c r="X1307" s="8" t="str">
        <f>IF(JPK_KR!X1540="wynikowe",JPK_KR!V1540,"")</f>
        <v/>
      </c>
    </row>
    <row r="1308" spans="24:24" x14ac:dyDescent="0.35">
      <c r="X1308" s="8" t="str">
        <f>IF(JPK_KR!X1541="wynikowe",JPK_KR!V1541,"")</f>
        <v/>
      </c>
    </row>
    <row r="1309" spans="24:24" x14ac:dyDescent="0.35">
      <c r="X1309" s="8" t="str">
        <f>IF(JPK_KR!X1542="wynikowe",JPK_KR!V1542,"")</f>
        <v/>
      </c>
    </row>
    <row r="1310" spans="24:24" x14ac:dyDescent="0.35">
      <c r="X1310" s="8" t="str">
        <f>IF(JPK_KR!X1543="wynikowe",JPK_KR!V1543,"")</f>
        <v/>
      </c>
    </row>
    <row r="1311" spans="24:24" x14ac:dyDescent="0.35">
      <c r="X1311" s="8" t="str">
        <f>IF(JPK_KR!X1544="wynikowe",JPK_KR!V1544,"")</f>
        <v/>
      </c>
    </row>
    <row r="1312" spans="24:24" x14ac:dyDescent="0.35">
      <c r="X1312" s="8" t="str">
        <f>IF(JPK_KR!X1545="wynikowe",JPK_KR!V1545,"")</f>
        <v/>
      </c>
    </row>
    <row r="1313" spans="24:24" x14ac:dyDescent="0.35">
      <c r="X1313" s="8" t="str">
        <f>IF(JPK_KR!X1546="wynikowe",JPK_KR!V1546,"")</f>
        <v/>
      </c>
    </row>
    <row r="1314" spans="24:24" x14ac:dyDescent="0.35">
      <c r="X1314" s="8" t="str">
        <f>IF(JPK_KR!X1547="wynikowe",JPK_KR!V1547,"")</f>
        <v/>
      </c>
    </row>
    <row r="1315" spans="24:24" x14ac:dyDescent="0.35">
      <c r="X1315" s="8" t="str">
        <f>IF(JPK_KR!X1548="wynikowe",JPK_KR!V1548,"")</f>
        <v/>
      </c>
    </row>
    <row r="1316" spans="24:24" x14ac:dyDescent="0.35">
      <c r="X1316" s="8" t="str">
        <f>IF(JPK_KR!X1549="wynikowe",JPK_KR!V1549,"")</f>
        <v/>
      </c>
    </row>
    <row r="1317" spans="24:24" x14ac:dyDescent="0.35">
      <c r="X1317" s="8" t="str">
        <f>IF(JPK_KR!X1550="wynikowe",JPK_KR!V1550,"")</f>
        <v/>
      </c>
    </row>
    <row r="1318" spans="24:24" x14ac:dyDescent="0.35">
      <c r="X1318" s="8" t="str">
        <f>IF(JPK_KR!X1551="wynikowe",JPK_KR!V1551,"")</f>
        <v/>
      </c>
    </row>
    <row r="1319" spans="24:24" x14ac:dyDescent="0.35">
      <c r="X1319" s="8" t="str">
        <f>IF(JPK_KR!X1552="wynikowe",JPK_KR!V1552,"")</f>
        <v/>
      </c>
    </row>
    <row r="1320" spans="24:24" x14ac:dyDescent="0.35">
      <c r="X1320" s="8" t="str">
        <f>IF(JPK_KR!X1553="wynikowe",JPK_KR!V1553,"")</f>
        <v/>
      </c>
    </row>
    <row r="1321" spans="24:24" x14ac:dyDescent="0.35">
      <c r="X1321" s="8" t="str">
        <f>IF(JPK_KR!X1554="wynikowe",JPK_KR!V1554,"")</f>
        <v/>
      </c>
    </row>
    <row r="1322" spans="24:24" x14ac:dyDescent="0.35">
      <c r="X1322" s="8" t="str">
        <f>IF(JPK_KR!X1555="wynikowe",JPK_KR!V1555,"")</f>
        <v/>
      </c>
    </row>
    <row r="1323" spans="24:24" x14ac:dyDescent="0.35">
      <c r="X1323" s="8" t="str">
        <f>IF(JPK_KR!X1556="wynikowe",JPK_KR!V1556,"")</f>
        <v/>
      </c>
    </row>
    <row r="1324" spans="24:24" x14ac:dyDescent="0.35">
      <c r="X1324" s="8" t="str">
        <f>IF(JPK_KR!X1557="wynikowe",JPK_KR!V1557,"")</f>
        <v/>
      </c>
    </row>
    <row r="1325" spans="24:24" x14ac:dyDescent="0.35">
      <c r="X1325" s="8" t="str">
        <f>IF(JPK_KR!X1558="wynikowe",JPK_KR!V1558,"")</f>
        <v/>
      </c>
    </row>
    <row r="1326" spans="24:24" x14ac:dyDescent="0.35">
      <c r="X1326" s="8" t="str">
        <f>IF(JPK_KR!X1559="wynikowe",JPK_KR!V1559,"")</f>
        <v/>
      </c>
    </row>
    <row r="1327" spans="24:24" x14ac:dyDescent="0.35">
      <c r="X1327" s="8" t="str">
        <f>IF(JPK_KR!X1560="wynikowe",JPK_KR!V1560,"")</f>
        <v/>
      </c>
    </row>
    <row r="1328" spans="24:24" x14ac:dyDescent="0.35">
      <c r="X1328" s="8" t="str">
        <f>IF(JPK_KR!X1561="wynikowe",JPK_KR!V1561,"")</f>
        <v/>
      </c>
    </row>
    <row r="1329" spans="24:24" x14ac:dyDescent="0.35">
      <c r="X1329" s="8" t="str">
        <f>IF(JPK_KR!X1562="wynikowe",JPK_KR!V1562,"")</f>
        <v/>
      </c>
    </row>
    <row r="1330" spans="24:24" x14ac:dyDescent="0.35">
      <c r="X1330" s="8" t="str">
        <f>IF(JPK_KR!X1563="wynikowe",JPK_KR!V1563,"")</f>
        <v/>
      </c>
    </row>
    <row r="1331" spans="24:24" x14ac:dyDescent="0.35">
      <c r="X1331" s="8" t="str">
        <f>IF(JPK_KR!X1564="wynikowe",JPK_KR!V1564,"")</f>
        <v/>
      </c>
    </row>
    <row r="1332" spans="24:24" x14ac:dyDescent="0.35">
      <c r="X1332" s="8" t="str">
        <f>IF(JPK_KR!X1565="wynikowe",JPK_KR!V1565,"")</f>
        <v/>
      </c>
    </row>
    <row r="1333" spans="24:24" x14ac:dyDescent="0.35">
      <c r="X1333" s="8" t="str">
        <f>IF(JPK_KR!X1566="wynikowe",JPK_KR!V1566,"")</f>
        <v/>
      </c>
    </row>
    <row r="1334" spans="24:24" x14ac:dyDescent="0.35">
      <c r="X1334" s="8" t="str">
        <f>IF(JPK_KR!X1567="wynikowe",JPK_KR!V1567,"")</f>
        <v/>
      </c>
    </row>
    <row r="1335" spans="24:24" x14ac:dyDescent="0.35">
      <c r="X1335" s="8" t="str">
        <f>IF(JPK_KR!X1568="wynikowe",JPK_KR!V1568,"")</f>
        <v/>
      </c>
    </row>
    <row r="1336" spans="24:24" x14ac:dyDescent="0.35">
      <c r="X1336" s="8" t="str">
        <f>IF(JPK_KR!X1569="wynikowe",JPK_KR!V1569,"")</f>
        <v/>
      </c>
    </row>
    <row r="1337" spans="24:24" x14ac:dyDescent="0.35">
      <c r="X1337" s="8" t="str">
        <f>IF(JPK_KR!X1570="wynikowe",JPK_KR!V1570,"")</f>
        <v/>
      </c>
    </row>
    <row r="1338" spans="24:24" x14ac:dyDescent="0.35">
      <c r="X1338" s="8" t="str">
        <f>IF(JPK_KR!X1571="wynikowe",JPK_KR!V1571,"")</f>
        <v/>
      </c>
    </row>
    <row r="1339" spans="24:24" x14ac:dyDescent="0.35">
      <c r="X1339" s="8" t="str">
        <f>IF(JPK_KR!X1572="wynikowe",JPK_KR!V1572,"")</f>
        <v/>
      </c>
    </row>
    <row r="1340" spans="24:24" x14ac:dyDescent="0.35">
      <c r="X1340" s="8" t="str">
        <f>IF(JPK_KR!X1573="wynikowe",JPK_KR!V1573,"")</f>
        <v/>
      </c>
    </row>
    <row r="1341" spans="24:24" x14ac:dyDescent="0.35">
      <c r="X1341" s="8" t="str">
        <f>IF(JPK_KR!X1574="wynikowe",JPK_KR!V1574,"")</f>
        <v/>
      </c>
    </row>
    <row r="1342" spans="24:24" x14ac:dyDescent="0.35">
      <c r="X1342" s="8" t="str">
        <f>IF(JPK_KR!X1575="wynikowe",JPK_KR!V1575,"")</f>
        <v/>
      </c>
    </row>
    <row r="1343" spans="24:24" x14ac:dyDescent="0.35">
      <c r="X1343" s="8" t="str">
        <f>IF(JPK_KR!X1576="wynikowe",JPK_KR!V1576,"")</f>
        <v/>
      </c>
    </row>
    <row r="1344" spans="24:24" x14ac:dyDescent="0.35">
      <c r="X1344" s="8" t="str">
        <f>IF(JPK_KR!X1577="wynikowe",JPK_KR!V1577,"")</f>
        <v/>
      </c>
    </row>
    <row r="1345" spans="24:24" x14ac:dyDescent="0.35">
      <c r="X1345" s="8" t="str">
        <f>IF(JPK_KR!X1578="wynikowe",JPK_KR!V1578,"")</f>
        <v/>
      </c>
    </row>
    <row r="1346" spans="24:24" x14ac:dyDescent="0.35">
      <c r="X1346" s="8" t="str">
        <f>IF(JPK_KR!X1579="wynikowe",JPK_KR!V1579,"")</f>
        <v/>
      </c>
    </row>
    <row r="1347" spans="24:24" x14ac:dyDescent="0.35">
      <c r="X1347" s="8" t="str">
        <f>IF(JPK_KR!X1580="wynikowe",JPK_KR!V1580,"")</f>
        <v/>
      </c>
    </row>
    <row r="1348" spans="24:24" x14ac:dyDescent="0.35">
      <c r="X1348" s="8" t="str">
        <f>IF(JPK_KR!X1581="wynikowe",JPK_KR!V1581,"")</f>
        <v/>
      </c>
    </row>
    <row r="1349" spans="24:24" x14ac:dyDescent="0.35">
      <c r="X1349" s="8" t="str">
        <f>IF(JPK_KR!X1582="wynikowe",JPK_KR!V1582,"")</f>
        <v/>
      </c>
    </row>
    <row r="1350" spans="24:24" x14ac:dyDescent="0.35">
      <c r="X1350" s="8" t="str">
        <f>IF(JPK_KR!X1583="wynikowe",JPK_KR!V1583,"")</f>
        <v/>
      </c>
    </row>
    <row r="1351" spans="24:24" x14ac:dyDescent="0.35">
      <c r="X1351" s="8" t="str">
        <f>IF(JPK_KR!X1584="wynikowe",JPK_KR!V1584,"")</f>
        <v/>
      </c>
    </row>
    <row r="1352" spans="24:24" x14ac:dyDescent="0.35">
      <c r="X1352" s="8" t="str">
        <f>IF(JPK_KR!X1585="wynikowe",JPK_KR!V1585,"")</f>
        <v/>
      </c>
    </row>
    <row r="1353" spans="24:24" x14ac:dyDescent="0.35">
      <c r="X1353" s="8" t="str">
        <f>IF(JPK_KR!X1586="wynikowe",JPK_KR!V1586,"")</f>
        <v/>
      </c>
    </row>
    <row r="1354" spans="24:24" x14ac:dyDescent="0.35">
      <c r="X1354" s="8" t="str">
        <f>IF(JPK_KR!X1587="wynikowe",JPK_KR!V1587,"")</f>
        <v/>
      </c>
    </row>
    <row r="1355" spans="24:24" x14ac:dyDescent="0.35">
      <c r="X1355" s="8" t="str">
        <f>IF(JPK_KR!X1588="wynikowe",JPK_KR!V1588,"")</f>
        <v/>
      </c>
    </row>
    <row r="1356" spans="24:24" x14ac:dyDescent="0.35">
      <c r="X1356" s="8" t="str">
        <f>IF(JPK_KR!X1589="wynikowe",JPK_KR!V1589,"")</f>
        <v/>
      </c>
    </row>
    <row r="1357" spans="24:24" x14ac:dyDescent="0.35">
      <c r="X1357" s="8" t="str">
        <f>IF(JPK_KR!X1590="wynikowe",JPK_KR!V1590,"")</f>
        <v/>
      </c>
    </row>
    <row r="1358" spans="24:24" x14ac:dyDescent="0.35">
      <c r="X1358" s="8" t="str">
        <f>IF(JPK_KR!X1591="wynikowe",JPK_KR!V1591,"")</f>
        <v/>
      </c>
    </row>
    <row r="1359" spans="24:24" x14ac:dyDescent="0.35">
      <c r="X1359" s="8" t="str">
        <f>IF(JPK_KR!X1592="wynikowe",JPK_KR!V1592,"")</f>
        <v/>
      </c>
    </row>
    <row r="1360" spans="24:24" x14ac:dyDescent="0.35">
      <c r="X1360" s="8" t="str">
        <f>IF(JPK_KR!X1593="wynikowe",JPK_KR!V1593,"")</f>
        <v/>
      </c>
    </row>
    <row r="1361" spans="24:24" x14ac:dyDescent="0.35">
      <c r="X1361" s="8" t="str">
        <f>IF(JPK_KR!X1594="wynikowe",JPK_KR!V1594,"")</f>
        <v/>
      </c>
    </row>
    <row r="1362" spans="24:24" x14ac:dyDescent="0.35">
      <c r="X1362" s="8" t="str">
        <f>IF(JPK_KR!X1595="wynikowe",JPK_KR!V1595,"")</f>
        <v/>
      </c>
    </row>
    <row r="1363" spans="24:24" x14ac:dyDescent="0.35">
      <c r="X1363" s="8" t="str">
        <f>IF(JPK_KR!X1596="wynikowe",JPK_KR!V1596,"")</f>
        <v/>
      </c>
    </row>
    <row r="1364" spans="24:24" x14ac:dyDescent="0.35">
      <c r="X1364" s="8" t="str">
        <f>IF(JPK_KR!X1597="wynikowe",JPK_KR!V1597,"")</f>
        <v/>
      </c>
    </row>
    <row r="1365" spans="24:24" x14ac:dyDescent="0.35">
      <c r="X1365" s="8" t="str">
        <f>IF(JPK_KR!X1598="wynikowe",JPK_KR!V1598,"")</f>
        <v/>
      </c>
    </row>
    <row r="1366" spans="24:24" x14ac:dyDescent="0.35">
      <c r="X1366" s="8" t="str">
        <f>IF(JPK_KR!X1599="wynikowe",JPK_KR!V1599,"")</f>
        <v/>
      </c>
    </row>
    <row r="1367" spans="24:24" x14ac:dyDescent="0.35">
      <c r="X1367" s="8" t="str">
        <f>IF(JPK_KR!X1600="wynikowe",JPK_KR!V1600,"")</f>
        <v/>
      </c>
    </row>
    <row r="1368" spans="24:24" x14ac:dyDescent="0.35">
      <c r="X1368" s="8" t="str">
        <f>IF(JPK_KR!X1601="wynikowe",JPK_KR!V1601,"")</f>
        <v/>
      </c>
    </row>
    <row r="1369" spans="24:24" x14ac:dyDescent="0.35">
      <c r="X1369" s="8" t="str">
        <f>IF(JPK_KR!X1602="wynikowe",JPK_KR!V1602,"")</f>
        <v/>
      </c>
    </row>
    <row r="1370" spans="24:24" x14ac:dyDescent="0.35">
      <c r="X1370" s="8" t="str">
        <f>IF(JPK_KR!X1603="wynikowe",JPK_KR!V1603,"")</f>
        <v/>
      </c>
    </row>
    <row r="1371" spans="24:24" x14ac:dyDescent="0.35">
      <c r="X1371" s="8" t="str">
        <f>IF(JPK_KR!X1604="wynikowe",JPK_KR!V1604,"")</f>
        <v/>
      </c>
    </row>
    <row r="1372" spans="24:24" x14ac:dyDescent="0.35">
      <c r="X1372" s="8" t="str">
        <f>IF(JPK_KR!X1605="wynikowe",JPK_KR!V1605,"")</f>
        <v/>
      </c>
    </row>
    <row r="1373" spans="24:24" x14ac:dyDescent="0.35">
      <c r="X1373" s="8" t="str">
        <f>IF(JPK_KR!X1606="wynikowe",JPK_KR!V1606,"")</f>
        <v/>
      </c>
    </row>
    <row r="1374" spans="24:24" x14ac:dyDescent="0.35">
      <c r="X1374" s="8" t="str">
        <f>IF(JPK_KR!X1607="wynikowe",JPK_KR!V1607,"")</f>
        <v/>
      </c>
    </row>
    <row r="1375" spans="24:24" x14ac:dyDescent="0.35">
      <c r="X1375" s="8" t="str">
        <f>IF(JPK_KR!X1608="wynikowe",JPK_KR!V1608,"")</f>
        <v/>
      </c>
    </row>
    <row r="1376" spans="24:24" x14ac:dyDescent="0.35">
      <c r="X1376" s="8" t="str">
        <f>IF(JPK_KR!X1609="wynikowe",JPK_KR!V1609,"")</f>
        <v/>
      </c>
    </row>
    <row r="1377" spans="24:24" x14ac:dyDescent="0.35">
      <c r="X1377" s="8" t="str">
        <f>IF(JPK_KR!X1610="wynikowe",JPK_KR!V1610,"")</f>
        <v/>
      </c>
    </row>
    <row r="1378" spans="24:24" x14ac:dyDescent="0.35">
      <c r="X1378" s="8" t="str">
        <f>IF(JPK_KR!X1611="wynikowe",JPK_KR!V1611,"")</f>
        <v/>
      </c>
    </row>
    <row r="1379" spans="24:24" x14ac:dyDescent="0.35">
      <c r="X1379" s="8" t="str">
        <f>IF(JPK_KR!X1612="wynikowe",JPK_KR!V1612,"")</f>
        <v/>
      </c>
    </row>
    <row r="1380" spans="24:24" x14ac:dyDescent="0.35">
      <c r="X1380" s="8" t="str">
        <f>IF(JPK_KR!X1613="wynikowe",JPK_KR!V1613,"")</f>
        <v/>
      </c>
    </row>
    <row r="1381" spans="24:24" x14ac:dyDescent="0.35">
      <c r="X1381" s="8" t="str">
        <f>IF(JPK_KR!X1614="wynikowe",JPK_KR!V1614,"")</f>
        <v/>
      </c>
    </row>
    <row r="1382" spans="24:24" x14ac:dyDescent="0.35">
      <c r="X1382" s="8" t="str">
        <f>IF(JPK_KR!X1615="wynikowe",JPK_KR!V1615,"")</f>
        <v/>
      </c>
    </row>
    <row r="1383" spans="24:24" x14ac:dyDescent="0.35">
      <c r="X1383" s="8" t="str">
        <f>IF(JPK_KR!X1616="wynikowe",JPK_KR!V1616,"")</f>
        <v/>
      </c>
    </row>
    <row r="1384" spans="24:24" x14ac:dyDescent="0.35">
      <c r="X1384" s="8" t="str">
        <f>IF(JPK_KR!X1617="wynikowe",JPK_KR!V1617,"")</f>
        <v/>
      </c>
    </row>
    <row r="1385" spans="24:24" x14ac:dyDescent="0.35">
      <c r="X1385" s="8" t="str">
        <f>IF(JPK_KR!X1618="wynikowe",JPK_KR!V1618,"")</f>
        <v/>
      </c>
    </row>
    <row r="1386" spans="24:24" x14ac:dyDescent="0.35">
      <c r="X1386" s="8" t="str">
        <f>IF(JPK_KR!X1619="wynikowe",JPK_KR!V1619,"")</f>
        <v/>
      </c>
    </row>
    <row r="1387" spans="24:24" x14ac:dyDescent="0.35">
      <c r="X1387" s="8" t="str">
        <f>IF(JPK_KR!X1620="wynikowe",JPK_KR!V1620,"")</f>
        <v/>
      </c>
    </row>
    <row r="1388" spans="24:24" x14ac:dyDescent="0.35">
      <c r="X1388" s="8" t="str">
        <f>IF(JPK_KR!X1621="wynikowe",JPK_KR!V1621,"")</f>
        <v/>
      </c>
    </row>
    <row r="1389" spans="24:24" x14ac:dyDescent="0.35">
      <c r="X1389" s="8" t="str">
        <f>IF(JPK_KR!X1622="wynikowe",JPK_KR!V1622,"")</f>
        <v/>
      </c>
    </row>
    <row r="1390" spans="24:24" x14ac:dyDescent="0.35">
      <c r="X1390" s="8" t="str">
        <f>IF(JPK_KR!X1623="wynikowe",JPK_KR!V1623,"")</f>
        <v/>
      </c>
    </row>
    <row r="1391" spans="24:24" x14ac:dyDescent="0.35">
      <c r="X1391" s="8" t="str">
        <f>IF(JPK_KR!X1624="wynikowe",JPK_KR!V1624,"")</f>
        <v/>
      </c>
    </row>
    <row r="1392" spans="24:24" x14ac:dyDescent="0.35">
      <c r="X1392" s="8" t="str">
        <f>IF(JPK_KR!X1625="wynikowe",JPK_KR!V1625,"")</f>
        <v/>
      </c>
    </row>
    <row r="1393" spans="24:24" x14ac:dyDescent="0.35">
      <c r="X1393" s="8" t="str">
        <f>IF(JPK_KR!X1626="wynikowe",JPK_KR!V1626,"")</f>
        <v/>
      </c>
    </row>
    <row r="1394" spans="24:24" x14ac:dyDescent="0.35">
      <c r="X1394" s="8" t="str">
        <f>IF(JPK_KR!X1627="wynikowe",JPK_KR!V1627,"")</f>
        <v/>
      </c>
    </row>
    <row r="1395" spans="24:24" x14ac:dyDescent="0.35">
      <c r="X1395" s="8" t="str">
        <f>IF(JPK_KR!X1628="wynikowe",JPK_KR!V1628,"")</f>
        <v/>
      </c>
    </row>
    <row r="1396" spans="24:24" x14ac:dyDescent="0.35">
      <c r="X1396" s="8" t="str">
        <f>IF(JPK_KR!X1629="wynikowe",JPK_KR!V1629,"")</f>
        <v/>
      </c>
    </row>
    <row r="1397" spans="24:24" x14ac:dyDescent="0.35">
      <c r="X1397" s="8" t="str">
        <f>IF(JPK_KR!X1630="wynikowe",JPK_KR!V1630,"")</f>
        <v/>
      </c>
    </row>
    <row r="1398" spans="24:24" x14ac:dyDescent="0.35">
      <c r="X1398" s="8" t="str">
        <f>IF(JPK_KR!X1631="wynikowe",JPK_KR!V1631,"")</f>
        <v/>
      </c>
    </row>
    <row r="1399" spans="24:24" x14ac:dyDescent="0.35">
      <c r="X1399" s="8" t="str">
        <f>IF(JPK_KR!X1632="wynikowe",JPK_KR!V1632,"")</f>
        <v/>
      </c>
    </row>
    <row r="1400" spans="24:24" x14ac:dyDescent="0.35">
      <c r="X1400" s="8" t="str">
        <f>IF(JPK_KR!X1633="wynikowe",JPK_KR!V1633,"")</f>
        <v/>
      </c>
    </row>
    <row r="1401" spans="24:24" x14ac:dyDescent="0.35">
      <c r="X1401" s="8" t="str">
        <f>IF(JPK_KR!X1634="wynikowe",JPK_KR!V1634,"")</f>
        <v/>
      </c>
    </row>
    <row r="1402" spans="24:24" x14ac:dyDescent="0.35">
      <c r="X1402" s="8" t="str">
        <f>IF(JPK_KR!X1635="wynikowe",JPK_KR!V1635,"")</f>
        <v/>
      </c>
    </row>
    <row r="1403" spans="24:24" x14ac:dyDescent="0.35">
      <c r="X1403" s="8" t="str">
        <f>IF(JPK_KR!X1636="wynikowe",JPK_KR!V1636,"")</f>
        <v/>
      </c>
    </row>
    <row r="1404" spans="24:24" x14ac:dyDescent="0.35">
      <c r="X1404" s="8" t="str">
        <f>IF(JPK_KR!X1637="wynikowe",JPK_KR!V1637,"")</f>
        <v/>
      </c>
    </row>
    <row r="1405" spans="24:24" x14ac:dyDescent="0.35">
      <c r="X1405" s="8" t="str">
        <f>IF(JPK_KR!X1638="wynikowe",JPK_KR!V1638,"")</f>
        <v/>
      </c>
    </row>
    <row r="1406" spans="24:24" x14ac:dyDescent="0.35">
      <c r="X1406" s="8" t="str">
        <f>IF(JPK_KR!X1639="wynikowe",JPK_KR!V1639,"")</f>
        <v/>
      </c>
    </row>
    <row r="1407" spans="24:24" x14ac:dyDescent="0.35">
      <c r="X1407" s="8" t="str">
        <f>IF(JPK_KR!X1640="wynikowe",JPK_KR!V1640,"")</f>
        <v/>
      </c>
    </row>
    <row r="1408" spans="24:24" x14ac:dyDescent="0.35">
      <c r="X1408" s="8" t="str">
        <f>IF(JPK_KR!X1641="wynikowe",JPK_KR!V1641,"")</f>
        <v/>
      </c>
    </row>
    <row r="1409" spans="24:24" x14ac:dyDescent="0.35">
      <c r="X1409" s="8" t="str">
        <f>IF(JPK_KR!X1642="wynikowe",JPK_KR!V1642,"")</f>
        <v/>
      </c>
    </row>
    <row r="1410" spans="24:24" x14ac:dyDescent="0.35">
      <c r="X1410" s="8" t="str">
        <f>IF(JPK_KR!X1643="wynikowe",JPK_KR!V1643,"")</f>
        <v/>
      </c>
    </row>
    <row r="1411" spans="24:24" x14ac:dyDescent="0.35">
      <c r="X1411" s="8" t="str">
        <f>IF(JPK_KR!X1644="wynikowe",JPK_KR!V1644,"")</f>
        <v/>
      </c>
    </row>
    <row r="1412" spans="24:24" x14ac:dyDescent="0.35">
      <c r="X1412" s="8" t="str">
        <f>IF(JPK_KR!X1645="wynikowe",JPK_KR!V1645,"")</f>
        <v/>
      </c>
    </row>
    <row r="1413" spans="24:24" x14ac:dyDescent="0.35">
      <c r="X1413" s="8" t="str">
        <f>IF(JPK_KR!X1646="wynikowe",JPK_KR!V1646,"")</f>
        <v/>
      </c>
    </row>
    <row r="1414" spans="24:24" x14ac:dyDescent="0.35">
      <c r="X1414" s="8" t="str">
        <f>IF(JPK_KR!X1647="wynikowe",JPK_KR!V1647,"")</f>
        <v/>
      </c>
    </row>
    <row r="1415" spans="24:24" x14ac:dyDescent="0.35">
      <c r="X1415" s="8" t="str">
        <f>IF(JPK_KR!X1648="wynikowe",JPK_KR!V1648,"")</f>
        <v/>
      </c>
    </row>
    <row r="1416" spans="24:24" x14ac:dyDescent="0.35">
      <c r="X1416" s="8" t="str">
        <f>IF(JPK_KR!X1649="wynikowe",JPK_KR!V1649,"")</f>
        <v/>
      </c>
    </row>
    <row r="1417" spans="24:24" x14ac:dyDescent="0.35">
      <c r="X1417" s="8" t="str">
        <f>IF(JPK_KR!X1650="wynikowe",JPK_KR!V1650,"")</f>
        <v/>
      </c>
    </row>
    <row r="1418" spans="24:24" x14ac:dyDescent="0.35">
      <c r="X1418" s="8" t="str">
        <f>IF(JPK_KR!X1651="wynikowe",JPK_KR!V1651,"")</f>
        <v/>
      </c>
    </row>
    <row r="1419" spans="24:24" x14ac:dyDescent="0.35">
      <c r="X1419" s="8" t="str">
        <f>IF(JPK_KR!X1652="wynikowe",JPK_KR!V1652,"")</f>
        <v/>
      </c>
    </row>
    <row r="1420" spans="24:24" x14ac:dyDescent="0.35">
      <c r="X1420" s="8" t="str">
        <f>IF(JPK_KR!X1653="wynikowe",JPK_KR!V1653,"")</f>
        <v/>
      </c>
    </row>
    <row r="1421" spans="24:24" x14ac:dyDescent="0.35">
      <c r="X1421" s="8" t="str">
        <f>IF(JPK_KR!X1654="wynikowe",JPK_KR!V1654,"")</f>
        <v/>
      </c>
    </row>
    <row r="1422" spans="24:24" x14ac:dyDescent="0.35">
      <c r="X1422" s="8" t="str">
        <f>IF(JPK_KR!X1655="wynikowe",JPK_KR!V1655,"")</f>
        <v/>
      </c>
    </row>
    <row r="1423" spans="24:24" x14ac:dyDescent="0.35">
      <c r="X1423" s="8" t="str">
        <f>IF(JPK_KR!X1656="wynikowe",JPK_KR!V1656,"")</f>
        <v/>
      </c>
    </row>
    <row r="1424" spans="24:24" x14ac:dyDescent="0.35">
      <c r="X1424" s="8" t="str">
        <f>IF(JPK_KR!X1657="wynikowe",JPK_KR!V1657,"")</f>
        <v/>
      </c>
    </row>
    <row r="1425" spans="24:24" x14ac:dyDescent="0.35">
      <c r="X1425" s="8" t="str">
        <f>IF(JPK_KR!X1658="wynikowe",JPK_KR!V1658,"")</f>
        <v/>
      </c>
    </row>
    <row r="1426" spans="24:24" x14ac:dyDescent="0.35">
      <c r="X1426" s="8" t="str">
        <f>IF(JPK_KR!X1659="wynikowe",JPK_KR!V1659,"")</f>
        <v/>
      </c>
    </row>
    <row r="1427" spans="24:24" x14ac:dyDescent="0.35">
      <c r="X1427" s="8" t="str">
        <f>IF(JPK_KR!X1660="wynikowe",JPK_KR!V1660,"")</f>
        <v/>
      </c>
    </row>
    <row r="1428" spans="24:24" x14ac:dyDescent="0.35">
      <c r="X1428" s="8" t="str">
        <f>IF(JPK_KR!X1661="wynikowe",JPK_KR!V1661,"")</f>
        <v/>
      </c>
    </row>
    <row r="1429" spans="24:24" x14ac:dyDescent="0.35">
      <c r="X1429" s="8" t="str">
        <f>IF(JPK_KR!X1662="wynikowe",JPK_KR!V1662,"")</f>
        <v/>
      </c>
    </row>
    <row r="1430" spans="24:24" x14ac:dyDescent="0.35">
      <c r="X1430" s="8" t="str">
        <f>IF(JPK_KR!X1663="wynikowe",JPK_KR!V1663,"")</f>
        <v/>
      </c>
    </row>
    <row r="1431" spans="24:24" x14ac:dyDescent="0.35">
      <c r="X1431" s="8" t="str">
        <f>IF(JPK_KR!X1664="wynikowe",JPK_KR!V1664,"")</f>
        <v/>
      </c>
    </row>
    <row r="1432" spans="24:24" x14ac:dyDescent="0.35">
      <c r="X1432" s="8" t="str">
        <f>IF(JPK_KR!X1665="wynikowe",JPK_KR!V1665,"")</f>
        <v/>
      </c>
    </row>
    <row r="1433" spans="24:24" x14ac:dyDescent="0.35">
      <c r="X1433" s="8" t="str">
        <f>IF(JPK_KR!X1666="wynikowe",JPK_KR!V1666,"")</f>
        <v/>
      </c>
    </row>
    <row r="1434" spans="24:24" x14ac:dyDescent="0.35">
      <c r="X1434" s="8" t="str">
        <f>IF(JPK_KR!X1667="wynikowe",JPK_KR!V1667,"")</f>
        <v/>
      </c>
    </row>
    <row r="1435" spans="24:24" x14ac:dyDescent="0.35">
      <c r="X1435" s="8" t="str">
        <f>IF(JPK_KR!X1668="wynikowe",JPK_KR!V1668,"")</f>
        <v/>
      </c>
    </row>
    <row r="1436" spans="24:24" x14ac:dyDescent="0.35">
      <c r="X1436" s="8" t="str">
        <f>IF(JPK_KR!X1669="wynikowe",JPK_KR!V1669,"")</f>
        <v/>
      </c>
    </row>
    <row r="1437" spans="24:24" x14ac:dyDescent="0.35">
      <c r="X1437" s="8" t="str">
        <f>IF(JPK_KR!X1670="wynikowe",JPK_KR!V1670,"")</f>
        <v/>
      </c>
    </row>
    <row r="1438" spans="24:24" x14ac:dyDescent="0.35">
      <c r="X1438" s="8" t="str">
        <f>IF(JPK_KR!X1671="wynikowe",JPK_KR!V1671,"")</f>
        <v/>
      </c>
    </row>
    <row r="1439" spans="24:24" x14ac:dyDescent="0.35">
      <c r="X1439" s="8" t="str">
        <f>IF(JPK_KR!X1672="wynikowe",JPK_KR!V1672,"")</f>
        <v/>
      </c>
    </row>
    <row r="1440" spans="24:24" x14ac:dyDescent="0.35">
      <c r="X1440" s="8" t="str">
        <f>IF(JPK_KR!X1673="wynikowe",JPK_KR!V1673,"")</f>
        <v/>
      </c>
    </row>
    <row r="1441" spans="24:24" x14ac:dyDescent="0.35">
      <c r="X1441" s="8" t="str">
        <f>IF(JPK_KR!X1674="wynikowe",JPK_KR!V1674,"")</f>
        <v/>
      </c>
    </row>
    <row r="1442" spans="24:24" x14ac:dyDescent="0.35">
      <c r="X1442" s="8" t="str">
        <f>IF(JPK_KR!X1675="wynikowe",JPK_KR!V1675,"")</f>
        <v/>
      </c>
    </row>
    <row r="1443" spans="24:24" x14ac:dyDescent="0.35">
      <c r="X1443" s="8" t="str">
        <f>IF(JPK_KR!X1676="wynikowe",JPK_KR!V1676,"")</f>
        <v/>
      </c>
    </row>
    <row r="1444" spans="24:24" x14ac:dyDescent="0.35">
      <c r="X1444" s="8" t="str">
        <f>IF(JPK_KR!X1677="wynikowe",JPK_KR!V1677,"")</f>
        <v/>
      </c>
    </row>
    <row r="1445" spans="24:24" x14ac:dyDescent="0.35">
      <c r="X1445" s="8" t="str">
        <f>IF(JPK_KR!X1678="wynikowe",JPK_KR!V1678,"")</f>
        <v/>
      </c>
    </row>
    <row r="1446" spans="24:24" x14ac:dyDescent="0.35">
      <c r="X1446" s="8" t="str">
        <f>IF(JPK_KR!X1679="wynikowe",JPK_KR!V1679,"")</f>
        <v/>
      </c>
    </row>
    <row r="1447" spans="24:24" x14ac:dyDescent="0.35">
      <c r="X1447" s="8" t="str">
        <f>IF(JPK_KR!X1680="wynikowe",JPK_KR!V1680,"")</f>
        <v/>
      </c>
    </row>
    <row r="1448" spans="24:24" x14ac:dyDescent="0.35">
      <c r="X1448" s="8" t="str">
        <f>IF(JPK_KR!X1681="wynikowe",JPK_KR!V1681,"")</f>
        <v/>
      </c>
    </row>
    <row r="1449" spans="24:24" x14ac:dyDescent="0.35">
      <c r="X1449" s="8" t="str">
        <f>IF(JPK_KR!X1682="wynikowe",JPK_KR!V1682,"")</f>
        <v/>
      </c>
    </row>
    <row r="1450" spans="24:24" x14ac:dyDescent="0.35">
      <c r="X1450" s="8" t="str">
        <f>IF(JPK_KR!X1683="wynikowe",JPK_KR!V1683,"")</f>
        <v/>
      </c>
    </row>
    <row r="1451" spans="24:24" x14ac:dyDescent="0.35">
      <c r="X1451" s="8" t="str">
        <f>IF(JPK_KR!X1684="wynikowe",JPK_KR!V1684,"")</f>
        <v/>
      </c>
    </row>
    <row r="1452" spans="24:24" x14ac:dyDescent="0.35">
      <c r="X1452" s="8" t="str">
        <f>IF(JPK_KR!X1685="wynikowe",JPK_KR!V1685,"")</f>
        <v/>
      </c>
    </row>
    <row r="1453" spans="24:24" x14ac:dyDescent="0.35">
      <c r="X1453" s="8" t="str">
        <f>IF(JPK_KR!X1686="wynikowe",JPK_KR!V1686,"")</f>
        <v/>
      </c>
    </row>
    <row r="1454" spans="24:24" x14ac:dyDescent="0.35">
      <c r="X1454" s="8" t="str">
        <f>IF(JPK_KR!X1687="wynikowe",JPK_KR!V1687,"")</f>
        <v/>
      </c>
    </row>
    <row r="1455" spans="24:24" x14ac:dyDescent="0.35">
      <c r="X1455" s="8" t="str">
        <f>IF(JPK_KR!X1688="wynikowe",JPK_KR!V1688,"")</f>
        <v/>
      </c>
    </row>
    <row r="1456" spans="24:24" x14ac:dyDescent="0.35">
      <c r="X1456" s="8" t="str">
        <f>IF(JPK_KR!X1689="wynikowe",JPK_KR!V1689,"")</f>
        <v/>
      </c>
    </row>
    <row r="1457" spans="24:24" x14ac:dyDescent="0.35">
      <c r="X1457" s="8" t="str">
        <f>IF(JPK_KR!X1690="wynikowe",JPK_KR!V1690,"")</f>
        <v/>
      </c>
    </row>
    <row r="1458" spans="24:24" x14ac:dyDescent="0.35">
      <c r="X1458" s="8" t="str">
        <f>IF(JPK_KR!X1691="wynikowe",JPK_KR!V1691,"")</f>
        <v/>
      </c>
    </row>
    <row r="1459" spans="24:24" x14ac:dyDescent="0.35">
      <c r="X1459" s="8" t="str">
        <f>IF(JPK_KR!X1692="wynikowe",JPK_KR!V1692,"")</f>
        <v/>
      </c>
    </row>
    <row r="1460" spans="24:24" x14ac:dyDescent="0.35">
      <c r="X1460" s="8" t="str">
        <f>IF(JPK_KR!X1693="wynikowe",JPK_KR!V1693,"")</f>
        <v/>
      </c>
    </row>
    <row r="1461" spans="24:24" x14ac:dyDescent="0.35">
      <c r="X1461" s="8" t="str">
        <f>IF(JPK_KR!X1694="wynikowe",JPK_KR!V1694,"")</f>
        <v/>
      </c>
    </row>
    <row r="1462" spans="24:24" x14ac:dyDescent="0.35">
      <c r="X1462" s="8" t="str">
        <f>IF(JPK_KR!X1695="wynikowe",JPK_KR!V1695,"")</f>
        <v/>
      </c>
    </row>
    <row r="1463" spans="24:24" x14ac:dyDescent="0.35">
      <c r="X1463" s="8" t="str">
        <f>IF(JPK_KR!X1696="wynikowe",JPK_KR!V1696,"")</f>
        <v/>
      </c>
    </row>
    <row r="1464" spans="24:24" x14ac:dyDescent="0.35">
      <c r="X1464" s="8" t="str">
        <f>IF(JPK_KR!X1697="wynikowe",JPK_KR!V1697,"")</f>
        <v/>
      </c>
    </row>
    <row r="1465" spans="24:24" x14ac:dyDescent="0.35">
      <c r="X1465" s="8" t="str">
        <f>IF(JPK_KR!X1698="wynikowe",JPK_KR!V1698,"")</f>
        <v/>
      </c>
    </row>
    <row r="1466" spans="24:24" x14ac:dyDescent="0.35">
      <c r="X1466" s="8" t="str">
        <f>IF(JPK_KR!X1699="wynikowe",JPK_KR!V1699,"")</f>
        <v/>
      </c>
    </row>
    <row r="1467" spans="24:24" x14ac:dyDescent="0.35">
      <c r="X1467" s="8" t="str">
        <f>IF(JPK_KR!X1700="wynikowe",JPK_KR!V1700,"")</f>
        <v/>
      </c>
    </row>
    <row r="1468" spans="24:24" x14ac:dyDescent="0.35">
      <c r="X1468" s="8" t="str">
        <f>IF(JPK_KR!X1701="wynikowe",JPK_KR!V1701,"")</f>
        <v/>
      </c>
    </row>
    <row r="1469" spans="24:24" x14ac:dyDescent="0.35">
      <c r="X1469" s="8" t="str">
        <f>IF(JPK_KR!X1702="wynikowe",JPK_KR!V1702,"")</f>
        <v/>
      </c>
    </row>
    <row r="1470" spans="24:24" x14ac:dyDescent="0.35">
      <c r="X1470" s="8" t="str">
        <f>IF(JPK_KR!X1703="wynikowe",JPK_KR!V1703,"")</f>
        <v/>
      </c>
    </row>
    <row r="1471" spans="24:24" x14ac:dyDescent="0.35">
      <c r="X1471" s="8" t="str">
        <f>IF(JPK_KR!X1704="wynikowe",JPK_KR!V1704,"")</f>
        <v/>
      </c>
    </row>
    <row r="1472" spans="24:24" x14ac:dyDescent="0.35">
      <c r="X1472" s="8" t="str">
        <f>IF(JPK_KR!X1705="wynikowe",JPK_KR!V1705,"")</f>
        <v/>
      </c>
    </row>
    <row r="1473" spans="24:24" x14ac:dyDescent="0.35">
      <c r="X1473" s="8" t="str">
        <f>IF(JPK_KR!X1706="wynikowe",JPK_KR!V1706,"")</f>
        <v/>
      </c>
    </row>
    <row r="1474" spans="24:24" x14ac:dyDescent="0.35">
      <c r="X1474" s="8" t="str">
        <f>IF(JPK_KR!X1707="wynikowe",JPK_KR!V1707,"")</f>
        <v/>
      </c>
    </row>
    <row r="1475" spans="24:24" x14ac:dyDescent="0.35">
      <c r="X1475" s="8" t="str">
        <f>IF(JPK_KR!X1708="wynikowe",JPK_KR!V1708,"")</f>
        <v/>
      </c>
    </row>
    <row r="1476" spans="24:24" x14ac:dyDescent="0.35">
      <c r="X1476" s="8" t="str">
        <f>IF(JPK_KR!X1709="wynikowe",JPK_KR!V1709,"")</f>
        <v/>
      </c>
    </row>
    <row r="1477" spans="24:24" x14ac:dyDescent="0.35">
      <c r="X1477" s="8" t="str">
        <f>IF(JPK_KR!X1710="wynikowe",JPK_KR!V1710,"")</f>
        <v/>
      </c>
    </row>
    <row r="1478" spans="24:24" x14ac:dyDescent="0.35">
      <c r="X1478" s="8" t="str">
        <f>IF(JPK_KR!X1711="wynikowe",JPK_KR!V1711,"")</f>
        <v/>
      </c>
    </row>
    <row r="1479" spans="24:24" x14ac:dyDescent="0.35">
      <c r="X1479" s="8" t="str">
        <f>IF(JPK_KR!X1712="wynikowe",JPK_KR!V1712,"")</f>
        <v/>
      </c>
    </row>
    <row r="1480" spans="24:24" x14ac:dyDescent="0.35">
      <c r="X1480" s="8" t="str">
        <f>IF(JPK_KR!X1713="wynikowe",JPK_KR!V1713,"")</f>
        <v/>
      </c>
    </row>
    <row r="1481" spans="24:24" x14ac:dyDescent="0.35">
      <c r="X1481" s="8" t="str">
        <f>IF(JPK_KR!X1714="wynikowe",JPK_KR!V1714,"")</f>
        <v/>
      </c>
    </row>
    <row r="1482" spans="24:24" x14ac:dyDescent="0.35">
      <c r="X1482" s="8" t="str">
        <f>IF(JPK_KR!X1715="wynikowe",JPK_KR!V1715,"")</f>
        <v/>
      </c>
    </row>
    <row r="1483" spans="24:24" x14ac:dyDescent="0.35">
      <c r="X1483" s="8" t="str">
        <f>IF(JPK_KR!X1716="wynikowe",JPK_KR!V1716,"")</f>
        <v/>
      </c>
    </row>
    <row r="1484" spans="24:24" x14ac:dyDescent="0.35">
      <c r="X1484" s="8" t="str">
        <f>IF(JPK_KR!X1717="wynikowe",JPK_KR!V1717,"")</f>
        <v/>
      </c>
    </row>
    <row r="1485" spans="24:24" x14ac:dyDescent="0.35">
      <c r="X1485" s="8" t="str">
        <f>IF(JPK_KR!X1718="wynikowe",JPK_KR!V1718,"")</f>
        <v/>
      </c>
    </row>
    <row r="1486" spans="24:24" x14ac:dyDescent="0.35">
      <c r="X1486" s="8" t="str">
        <f>IF(JPK_KR!X1719="wynikowe",JPK_KR!V1719,"")</f>
        <v/>
      </c>
    </row>
    <row r="1487" spans="24:24" x14ac:dyDescent="0.35">
      <c r="X1487" s="8" t="str">
        <f>IF(JPK_KR!X1720="wynikowe",JPK_KR!V1720,"")</f>
        <v/>
      </c>
    </row>
    <row r="1488" spans="24:24" x14ac:dyDescent="0.35">
      <c r="X1488" s="8" t="str">
        <f>IF(JPK_KR!X1721="wynikowe",JPK_KR!V1721,"")</f>
        <v/>
      </c>
    </row>
    <row r="1489" spans="24:24" x14ac:dyDescent="0.35">
      <c r="X1489" s="8" t="str">
        <f>IF(JPK_KR!X1722="wynikowe",JPK_KR!V1722,"")</f>
        <v/>
      </c>
    </row>
    <row r="1490" spans="24:24" x14ac:dyDescent="0.35">
      <c r="X1490" s="8" t="str">
        <f>IF(JPK_KR!X1723="wynikowe",JPK_KR!V1723,"")</f>
        <v/>
      </c>
    </row>
    <row r="1491" spans="24:24" x14ac:dyDescent="0.35">
      <c r="X1491" s="8" t="str">
        <f>IF(JPK_KR!X1724="wynikowe",JPK_KR!V1724,"")</f>
        <v/>
      </c>
    </row>
    <row r="1492" spans="24:24" x14ac:dyDescent="0.35">
      <c r="X1492" s="8" t="str">
        <f>IF(JPK_KR!X1725="wynikowe",JPK_KR!V1725,"")</f>
        <v/>
      </c>
    </row>
    <row r="1493" spans="24:24" x14ac:dyDescent="0.35">
      <c r="X1493" s="8" t="str">
        <f>IF(JPK_KR!X1726="wynikowe",JPK_KR!V1726,"")</f>
        <v/>
      </c>
    </row>
    <row r="1494" spans="24:24" x14ac:dyDescent="0.35">
      <c r="X1494" s="8" t="str">
        <f>IF(JPK_KR!X1727="wynikowe",JPK_KR!V1727,"")</f>
        <v/>
      </c>
    </row>
    <row r="1495" spans="24:24" x14ac:dyDescent="0.35">
      <c r="X1495" s="8" t="str">
        <f>IF(JPK_KR!X1728="wynikowe",JPK_KR!V1728,"")</f>
        <v/>
      </c>
    </row>
    <row r="1496" spans="24:24" x14ac:dyDescent="0.35">
      <c r="X1496" s="8" t="str">
        <f>IF(JPK_KR!X1729="wynikowe",JPK_KR!V1729,"")</f>
        <v/>
      </c>
    </row>
    <row r="1497" spans="24:24" x14ac:dyDescent="0.35">
      <c r="X1497" s="8" t="str">
        <f>IF(JPK_KR!X1730="wynikowe",JPK_KR!V1730,"")</f>
        <v/>
      </c>
    </row>
    <row r="1498" spans="24:24" x14ac:dyDescent="0.35">
      <c r="X1498" s="8" t="str">
        <f>IF(JPK_KR!X1731="wynikowe",JPK_KR!V1731,"")</f>
        <v/>
      </c>
    </row>
    <row r="1499" spans="24:24" x14ac:dyDescent="0.35">
      <c r="X1499" s="8" t="str">
        <f>IF(JPK_KR!X1732="wynikowe",JPK_KR!V1732,"")</f>
        <v/>
      </c>
    </row>
    <row r="1500" spans="24:24" x14ac:dyDescent="0.35">
      <c r="X1500" s="8" t="str">
        <f>IF(JPK_KR!X1733="wynikowe",JPK_KR!V1733,"")</f>
        <v/>
      </c>
    </row>
    <row r="1501" spans="24:24" x14ac:dyDescent="0.35">
      <c r="X1501" s="8" t="str">
        <f>IF(JPK_KR!X1734="wynikowe",JPK_KR!V1734,"")</f>
        <v/>
      </c>
    </row>
    <row r="1502" spans="24:24" x14ac:dyDescent="0.35">
      <c r="X1502" s="8" t="str">
        <f>IF(JPK_KR!X1735="wynikowe",JPK_KR!V1735,"")</f>
        <v/>
      </c>
    </row>
    <row r="1503" spans="24:24" x14ac:dyDescent="0.35">
      <c r="X1503" s="8" t="str">
        <f>IF(JPK_KR!X1736="wynikowe",JPK_KR!V1736,"")</f>
        <v/>
      </c>
    </row>
    <row r="1504" spans="24:24" x14ac:dyDescent="0.35">
      <c r="X1504" s="8" t="str">
        <f>IF(JPK_KR!X1737="wynikowe",JPK_KR!V1737,"")</f>
        <v/>
      </c>
    </row>
    <row r="1505" spans="24:24" x14ac:dyDescent="0.35">
      <c r="X1505" s="8" t="str">
        <f>IF(JPK_KR!X1738="wynikowe",JPK_KR!V1738,"")</f>
        <v/>
      </c>
    </row>
    <row r="1506" spans="24:24" x14ac:dyDescent="0.35">
      <c r="X1506" s="8" t="str">
        <f>IF(JPK_KR!X1739="wynikowe",JPK_KR!V1739,"")</f>
        <v/>
      </c>
    </row>
    <row r="1507" spans="24:24" x14ac:dyDescent="0.35">
      <c r="X1507" s="8" t="str">
        <f>IF(JPK_KR!X1740="wynikowe",JPK_KR!V1740,"")</f>
        <v/>
      </c>
    </row>
    <row r="1508" spans="24:24" x14ac:dyDescent="0.35">
      <c r="X1508" s="8" t="str">
        <f>IF(JPK_KR!X1741="wynikowe",JPK_KR!V1741,"")</f>
        <v/>
      </c>
    </row>
    <row r="1509" spans="24:24" x14ac:dyDescent="0.35">
      <c r="X1509" s="8" t="str">
        <f>IF(JPK_KR!X1742="wynikowe",JPK_KR!V1742,"")</f>
        <v/>
      </c>
    </row>
    <row r="1510" spans="24:24" x14ac:dyDescent="0.35">
      <c r="X1510" s="8" t="str">
        <f>IF(JPK_KR!X1743="wynikowe",JPK_KR!V1743,"")</f>
        <v/>
      </c>
    </row>
    <row r="1511" spans="24:24" x14ac:dyDescent="0.35">
      <c r="X1511" s="8" t="str">
        <f>IF(JPK_KR!X1744="wynikowe",JPK_KR!V1744,"")</f>
        <v/>
      </c>
    </row>
    <row r="1512" spans="24:24" x14ac:dyDescent="0.35">
      <c r="X1512" s="8" t="str">
        <f>IF(JPK_KR!X1745="wynikowe",JPK_KR!V1745,"")</f>
        <v/>
      </c>
    </row>
    <row r="1513" spans="24:24" x14ac:dyDescent="0.35">
      <c r="X1513" s="8" t="str">
        <f>IF(JPK_KR!X1746="wynikowe",JPK_KR!V1746,"")</f>
        <v/>
      </c>
    </row>
    <row r="1514" spans="24:24" x14ac:dyDescent="0.35">
      <c r="X1514" s="8" t="str">
        <f>IF(JPK_KR!X1747="wynikowe",JPK_KR!V1747,"")</f>
        <v/>
      </c>
    </row>
    <row r="1515" spans="24:24" x14ac:dyDescent="0.35">
      <c r="X1515" s="8" t="str">
        <f>IF(JPK_KR!X1748="wynikowe",JPK_KR!V1748,"")</f>
        <v/>
      </c>
    </row>
    <row r="1516" spans="24:24" x14ac:dyDescent="0.35">
      <c r="X1516" s="8" t="str">
        <f>IF(JPK_KR!X1749="wynikowe",JPK_KR!V1749,"")</f>
        <v/>
      </c>
    </row>
    <row r="1517" spans="24:24" x14ac:dyDescent="0.35">
      <c r="X1517" s="8" t="str">
        <f>IF(JPK_KR!X1750="wynikowe",JPK_KR!V1750,"")</f>
        <v/>
      </c>
    </row>
    <row r="1518" spans="24:24" x14ac:dyDescent="0.35">
      <c r="X1518" s="8" t="str">
        <f>IF(JPK_KR!X1751="wynikowe",JPK_KR!V1751,"")</f>
        <v/>
      </c>
    </row>
    <row r="1519" spans="24:24" x14ac:dyDescent="0.35">
      <c r="X1519" s="8" t="str">
        <f>IF(JPK_KR!X1752="wynikowe",JPK_KR!V1752,"")</f>
        <v/>
      </c>
    </row>
    <row r="1520" spans="24:24" x14ac:dyDescent="0.35">
      <c r="X1520" s="8" t="str">
        <f>IF(JPK_KR!X1753="wynikowe",JPK_KR!V1753,"")</f>
        <v/>
      </c>
    </row>
    <row r="1521" spans="24:24" x14ac:dyDescent="0.35">
      <c r="X1521" s="8" t="str">
        <f>IF(JPK_KR!X1754="wynikowe",JPK_KR!V1754,"")</f>
        <v/>
      </c>
    </row>
    <row r="1522" spans="24:24" x14ac:dyDescent="0.35">
      <c r="X1522" s="8" t="str">
        <f>IF(JPK_KR!X1755="wynikowe",JPK_KR!V1755,"")</f>
        <v/>
      </c>
    </row>
    <row r="1523" spans="24:24" x14ac:dyDescent="0.35">
      <c r="X1523" s="8" t="str">
        <f>IF(JPK_KR!X1756="wynikowe",JPK_KR!V1756,"")</f>
        <v/>
      </c>
    </row>
    <row r="1524" spans="24:24" x14ac:dyDescent="0.35">
      <c r="X1524" s="8" t="str">
        <f>IF(JPK_KR!X1757="wynikowe",JPK_KR!V1757,"")</f>
        <v/>
      </c>
    </row>
    <row r="1525" spans="24:24" x14ac:dyDescent="0.35">
      <c r="X1525" s="8" t="str">
        <f>IF(JPK_KR!X1758="wynikowe",JPK_KR!V1758,"")</f>
        <v/>
      </c>
    </row>
    <row r="1526" spans="24:24" x14ac:dyDescent="0.35">
      <c r="X1526" s="8" t="str">
        <f>IF(JPK_KR!X1759="wynikowe",JPK_KR!V1759,"")</f>
        <v/>
      </c>
    </row>
    <row r="1527" spans="24:24" x14ac:dyDescent="0.35">
      <c r="X1527" s="8" t="str">
        <f>IF(JPK_KR!X1760="wynikowe",JPK_KR!V1760,"")</f>
        <v/>
      </c>
    </row>
    <row r="1528" spans="24:24" x14ac:dyDescent="0.35">
      <c r="X1528" s="8" t="str">
        <f>IF(JPK_KR!X1761="wynikowe",JPK_KR!V1761,"")</f>
        <v/>
      </c>
    </row>
    <row r="1529" spans="24:24" x14ac:dyDescent="0.35">
      <c r="X1529" s="8" t="str">
        <f>IF(JPK_KR!X1762="wynikowe",JPK_KR!V1762,"")</f>
        <v/>
      </c>
    </row>
    <row r="1530" spans="24:24" x14ac:dyDescent="0.35">
      <c r="X1530" s="8" t="str">
        <f>IF(JPK_KR!X1763="wynikowe",JPK_KR!V1763,"")</f>
        <v/>
      </c>
    </row>
    <row r="1531" spans="24:24" x14ac:dyDescent="0.35">
      <c r="X1531" s="8" t="str">
        <f>IF(JPK_KR!X1764="wynikowe",JPK_KR!V1764,"")</f>
        <v/>
      </c>
    </row>
    <row r="1532" spans="24:24" x14ac:dyDescent="0.35">
      <c r="X1532" s="8" t="str">
        <f>IF(JPK_KR!X1765="wynikowe",JPK_KR!V1765,"")</f>
        <v/>
      </c>
    </row>
    <row r="1533" spans="24:24" x14ac:dyDescent="0.35">
      <c r="X1533" s="8" t="str">
        <f>IF(JPK_KR!X1766="wynikowe",JPK_KR!V1766,"")</f>
        <v/>
      </c>
    </row>
    <row r="1534" spans="24:24" x14ac:dyDescent="0.35">
      <c r="X1534" s="8" t="str">
        <f>IF(JPK_KR!X1767="wynikowe",JPK_KR!V1767,"")</f>
        <v/>
      </c>
    </row>
    <row r="1535" spans="24:24" x14ac:dyDescent="0.35">
      <c r="X1535" s="8" t="str">
        <f>IF(JPK_KR!X1768="wynikowe",JPK_KR!V1768,"")</f>
        <v/>
      </c>
    </row>
    <row r="1536" spans="24:24" x14ac:dyDescent="0.35">
      <c r="X1536" s="8" t="str">
        <f>IF(JPK_KR!X1769="wynikowe",JPK_KR!V1769,"")</f>
        <v/>
      </c>
    </row>
    <row r="1537" spans="24:24" x14ac:dyDescent="0.35">
      <c r="X1537" s="8" t="str">
        <f>IF(JPK_KR!X1770="wynikowe",JPK_KR!V1770,"")</f>
        <v/>
      </c>
    </row>
    <row r="1538" spans="24:24" x14ac:dyDescent="0.35">
      <c r="X1538" s="8" t="str">
        <f>IF(JPK_KR!X1771="wynikowe",JPK_KR!V1771,"")</f>
        <v/>
      </c>
    </row>
    <row r="1539" spans="24:24" x14ac:dyDescent="0.35">
      <c r="X1539" s="8" t="str">
        <f>IF(JPK_KR!X1772="wynikowe",JPK_KR!V1772,"")</f>
        <v/>
      </c>
    </row>
    <row r="1540" spans="24:24" x14ac:dyDescent="0.35">
      <c r="X1540" s="8" t="str">
        <f>IF(JPK_KR!X1773="wynikowe",JPK_KR!V1773,"")</f>
        <v/>
      </c>
    </row>
    <row r="1541" spans="24:24" x14ac:dyDescent="0.35">
      <c r="X1541" s="8" t="str">
        <f>IF(JPK_KR!X1774="wynikowe",JPK_KR!V1774,"")</f>
        <v/>
      </c>
    </row>
    <row r="1542" spans="24:24" x14ac:dyDescent="0.35">
      <c r="X1542" s="8" t="str">
        <f>IF(JPK_KR!X1775="wynikowe",JPK_KR!V1775,"")</f>
        <v/>
      </c>
    </row>
    <row r="1543" spans="24:24" x14ac:dyDescent="0.35">
      <c r="X1543" s="8" t="str">
        <f>IF(JPK_KR!X1776="wynikowe",JPK_KR!V1776,"")</f>
        <v/>
      </c>
    </row>
    <row r="1544" spans="24:24" x14ac:dyDescent="0.35">
      <c r="X1544" s="8" t="str">
        <f>IF(JPK_KR!X1777="wynikowe",JPK_KR!V1777,"")</f>
        <v/>
      </c>
    </row>
    <row r="1545" spans="24:24" x14ac:dyDescent="0.35">
      <c r="X1545" s="8" t="str">
        <f>IF(JPK_KR!X1778="wynikowe",JPK_KR!V1778,"")</f>
        <v/>
      </c>
    </row>
    <row r="1546" spans="24:24" x14ac:dyDescent="0.35">
      <c r="X1546" s="8" t="str">
        <f>IF(JPK_KR!X1779="wynikowe",JPK_KR!V1779,"")</f>
        <v/>
      </c>
    </row>
    <row r="1547" spans="24:24" x14ac:dyDescent="0.35">
      <c r="X1547" s="8" t="str">
        <f>IF(JPK_KR!X1780="wynikowe",JPK_KR!V1780,"")</f>
        <v/>
      </c>
    </row>
    <row r="1548" spans="24:24" x14ac:dyDescent="0.35">
      <c r="X1548" s="8" t="str">
        <f>IF(JPK_KR!X1781="wynikowe",JPK_KR!V1781,"")</f>
        <v/>
      </c>
    </row>
    <row r="1549" spans="24:24" x14ac:dyDescent="0.35">
      <c r="X1549" s="8" t="str">
        <f>IF(JPK_KR!X1782="wynikowe",JPK_KR!V1782,"")</f>
        <v/>
      </c>
    </row>
    <row r="1550" spans="24:24" x14ac:dyDescent="0.35">
      <c r="X1550" s="8" t="str">
        <f>IF(JPK_KR!X1783="wynikowe",JPK_KR!V1783,"")</f>
        <v/>
      </c>
    </row>
    <row r="1551" spans="24:24" x14ac:dyDescent="0.35">
      <c r="X1551" s="8" t="str">
        <f>IF(JPK_KR!X1784="wynikowe",JPK_KR!V1784,"")</f>
        <v/>
      </c>
    </row>
    <row r="1552" spans="24:24" x14ac:dyDescent="0.35">
      <c r="X1552" s="8" t="str">
        <f>IF(JPK_KR!X1785="wynikowe",JPK_KR!V1785,"")</f>
        <v/>
      </c>
    </row>
    <row r="1553" spans="24:24" x14ac:dyDescent="0.35">
      <c r="X1553" s="8" t="str">
        <f>IF(JPK_KR!X1786="wynikowe",JPK_KR!V1786,"")</f>
        <v/>
      </c>
    </row>
    <row r="1554" spans="24:24" x14ac:dyDescent="0.35">
      <c r="X1554" s="8" t="str">
        <f>IF(JPK_KR!X1787="wynikowe",JPK_KR!V1787,"")</f>
        <v/>
      </c>
    </row>
    <row r="1555" spans="24:24" x14ac:dyDescent="0.35">
      <c r="X1555" s="8" t="str">
        <f>IF(JPK_KR!X1788="wynikowe",JPK_KR!V1788,"")</f>
        <v/>
      </c>
    </row>
    <row r="1556" spans="24:24" x14ac:dyDescent="0.35">
      <c r="X1556" s="8" t="str">
        <f>IF(JPK_KR!X1789="wynikowe",JPK_KR!V1789,"")</f>
        <v/>
      </c>
    </row>
    <row r="1557" spans="24:24" x14ac:dyDescent="0.35">
      <c r="X1557" s="8" t="str">
        <f>IF(JPK_KR!X1790="wynikowe",JPK_KR!V1790,"")</f>
        <v/>
      </c>
    </row>
    <row r="1558" spans="24:24" x14ac:dyDescent="0.35">
      <c r="X1558" s="8" t="str">
        <f>IF(JPK_KR!X1791="wynikowe",JPK_KR!V1791,"")</f>
        <v/>
      </c>
    </row>
    <row r="1559" spans="24:24" x14ac:dyDescent="0.35">
      <c r="X1559" s="8" t="str">
        <f>IF(JPK_KR!X1792="wynikowe",JPK_KR!V1792,"")</f>
        <v/>
      </c>
    </row>
    <row r="1560" spans="24:24" x14ac:dyDescent="0.35">
      <c r="X1560" s="8" t="str">
        <f>IF(JPK_KR!X1793="wynikowe",JPK_KR!V1793,"")</f>
        <v/>
      </c>
    </row>
    <row r="1561" spans="24:24" x14ac:dyDescent="0.35">
      <c r="X1561" s="8" t="str">
        <f>IF(JPK_KR!X1794="wynikowe",JPK_KR!V1794,"")</f>
        <v/>
      </c>
    </row>
    <row r="1562" spans="24:24" x14ac:dyDescent="0.35">
      <c r="X1562" s="8" t="str">
        <f>IF(JPK_KR!X1795="wynikowe",JPK_KR!V1795,"")</f>
        <v/>
      </c>
    </row>
    <row r="1563" spans="24:24" x14ac:dyDescent="0.35">
      <c r="X1563" s="8" t="str">
        <f>IF(JPK_KR!X1796="wynikowe",JPK_KR!V1796,"")</f>
        <v/>
      </c>
    </row>
    <row r="1564" spans="24:24" x14ac:dyDescent="0.35">
      <c r="X1564" s="8" t="str">
        <f>IF(JPK_KR!X1797="wynikowe",JPK_KR!V1797,"")</f>
        <v/>
      </c>
    </row>
    <row r="1565" spans="24:24" x14ac:dyDescent="0.35">
      <c r="X1565" s="8" t="str">
        <f>IF(JPK_KR!X1798="wynikowe",JPK_KR!V1798,"")</f>
        <v/>
      </c>
    </row>
    <row r="1566" spans="24:24" x14ac:dyDescent="0.35">
      <c r="X1566" s="8" t="str">
        <f>IF(JPK_KR!X1799="wynikowe",JPK_KR!V1799,"")</f>
        <v/>
      </c>
    </row>
    <row r="1567" spans="24:24" x14ac:dyDescent="0.35">
      <c r="X1567" s="8" t="str">
        <f>IF(JPK_KR!X1800="wynikowe",JPK_KR!V1800,"")</f>
        <v/>
      </c>
    </row>
    <row r="1568" spans="24:24" x14ac:dyDescent="0.35">
      <c r="X1568" s="8" t="str">
        <f>IF(JPK_KR!X1801="wynikowe",JPK_KR!V1801,"")</f>
        <v/>
      </c>
    </row>
    <row r="1569" spans="24:24" x14ac:dyDescent="0.35">
      <c r="X1569" s="8" t="str">
        <f>IF(JPK_KR!X1802="wynikowe",JPK_KR!V1802,"")</f>
        <v/>
      </c>
    </row>
    <row r="1570" spans="24:24" x14ac:dyDescent="0.35">
      <c r="X1570" s="8" t="str">
        <f>IF(JPK_KR!X1803="wynikowe",JPK_KR!V1803,"")</f>
        <v/>
      </c>
    </row>
    <row r="1571" spans="24:24" x14ac:dyDescent="0.35">
      <c r="X1571" s="8" t="str">
        <f>IF(JPK_KR!X1804="wynikowe",JPK_KR!V1804,"")</f>
        <v/>
      </c>
    </row>
    <row r="1572" spans="24:24" x14ac:dyDescent="0.35">
      <c r="X1572" s="8" t="str">
        <f>IF(JPK_KR!X1805="wynikowe",JPK_KR!V1805,"")</f>
        <v/>
      </c>
    </row>
    <row r="1573" spans="24:24" x14ac:dyDescent="0.35">
      <c r="X1573" s="8" t="str">
        <f>IF(JPK_KR!X1806="wynikowe",JPK_KR!V1806,"")</f>
        <v/>
      </c>
    </row>
    <row r="1574" spans="24:24" x14ac:dyDescent="0.35">
      <c r="X1574" s="8" t="str">
        <f>IF(JPK_KR!X1807="wynikowe",JPK_KR!V1807,"")</f>
        <v/>
      </c>
    </row>
    <row r="1575" spans="24:24" x14ac:dyDescent="0.35">
      <c r="X1575" s="8" t="str">
        <f>IF(JPK_KR!X1808="wynikowe",JPK_KR!V1808,"")</f>
        <v/>
      </c>
    </row>
    <row r="1576" spans="24:24" x14ac:dyDescent="0.35">
      <c r="X1576" s="8" t="str">
        <f>IF(JPK_KR!X1809="wynikowe",JPK_KR!V1809,"")</f>
        <v/>
      </c>
    </row>
    <row r="1577" spans="24:24" x14ac:dyDescent="0.35">
      <c r="X1577" s="8" t="str">
        <f>IF(JPK_KR!X1810="wynikowe",JPK_KR!V1810,"")</f>
        <v/>
      </c>
    </row>
    <row r="1578" spans="24:24" x14ac:dyDescent="0.35">
      <c r="X1578" s="8" t="str">
        <f>IF(JPK_KR!X1811="wynikowe",JPK_KR!V1811,"")</f>
        <v/>
      </c>
    </row>
    <row r="1579" spans="24:24" x14ac:dyDescent="0.35">
      <c r="X1579" s="8" t="str">
        <f>IF(JPK_KR!X1812="wynikowe",JPK_KR!V1812,"")</f>
        <v/>
      </c>
    </row>
    <row r="1580" spans="24:24" x14ac:dyDescent="0.35">
      <c r="X1580" s="8" t="str">
        <f>IF(JPK_KR!X1813="wynikowe",JPK_KR!V1813,"")</f>
        <v/>
      </c>
    </row>
    <row r="1581" spans="24:24" x14ac:dyDescent="0.35">
      <c r="X1581" s="8" t="str">
        <f>IF(JPK_KR!X1814="wynikowe",JPK_KR!V1814,"")</f>
        <v/>
      </c>
    </row>
    <row r="1582" spans="24:24" x14ac:dyDescent="0.35">
      <c r="X1582" s="8" t="str">
        <f>IF(JPK_KR!X1815="wynikowe",JPK_KR!V1815,"")</f>
        <v/>
      </c>
    </row>
    <row r="1583" spans="24:24" x14ac:dyDescent="0.35">
      <c r="X1583" s="8" t="str">
        <f>IF(JPK_KR!X1816="wynikowe",JPK_KR!V1816,"")</f>
        <v/>
      </c>
    </row>
    <row r="1584" spans="24:24" x14ac:dyDescent="0.35">
      <c r="X1584" s="8" t="str">
        <f>IF(JPK_KR!X1817="wynikowe",JPK_KR!V1817,"")</f>
        <v/>
      </c>
    </row>
    <row r="1585" spans="24:24" x14ac:dyDescent="0.35">
      <c r="X1585" s="8" t="str">
        <f>IF(JPK_KR!X1818="wynikowe",JPK_KR!V1818,"")</f>
        <v/>
      </c>
    </row>
    <row r="1586" spans="24:24" x14ac:dyDescent="0.35">
      <c r="X1586" s="8" t="str">
        <f>IF(JPK_KR!X1819="wynikowe",JPK_KR!V1819,"")</f>
        <v/>
      </c>
    </row>
    <row r="1587" spans="24:24" x14ac:dyDescent="0.35">
      <c r="X1587" s="8" t="str">
        <f>IF(JPK_KR!X1820="wynikowe",JPK_KR!V1820,"")</f>
        <v/>
      </c>
    </row>
    <row r="1588" spans="24:24" x14ac:dyDescent="0.35">
      <c r="X1588" s="8" t="str">
        <f>IF(JPK_KR!X1821="wynikowe",JPK_KR!V1821,"")</f>
        <v/>
      </c>
    </row>
    <row r="1589" spans="24:24" x14ac:dyDescent="0.35">
      <c r="X1589" s="8" t="str">
        <f>IF(JPK_KR!X1822="wynikowe",JPK_KR!V1822,"")</f>
        <v/>
      </c>
    </row>
    <row r="1590" spans="24:24" x14ac:dyDescent="0.35">
      <c r="X1590" s="8" t="str">
        <f>IF(JPK_KR!X1823="wynikowe",JPK_KR!V1823,"")</f>
        <v/>
      </c>
    </row>
    <row r="1591" spans="24:24" x14ac:dyDescent="0.35">
      <c r="X1591" s="8" t="str">
        <f>IF(JPK_KR!X1824="wynikowe",JPK_KR!V1824,"")</f>
        <v/>
      </c>
    </row>
    <row r="1592" spans="24:24" x14ac:dyDescent="0.35">
      <c r="X1592" s="8" t="str">
        <f>IF(JPK_KR!X1825="wynikowe",JPK_KR!V1825,"")</f>
        <v/>
      </c>
    </row>
    <row r="1593" spans="24:24" x14ac:dyDescent="0.35">
      <c r="X1593" s="8" t="str">
        <f>IF(JPK_KR!X1826="wynikowe",JPK_KR!V1826,"")</f>
        <v/>
      </c>
    </row>
    <row r="1594" spans="24:24" x14ac:dyDescent="0.35">
      <c r="X1594" s="8" t="str">
        <f>IF(JPK_KR!X1827="wynikowe",JPK_KR!V1827,"")</f>
        <v/>
      </c>
    </row>
    <row r="1595" spans="24:24" x14ac:dyDescent="0.35">
      <c r="X1595" s="8" t="str">
        <f>IF(JPK_KR!X1828="wynikowe",JPK_KR!V1828,"")</f>
        <v/>
      </c>
    </row>
    <row r="1596" spans="24:24" x14ac:dyDescent="0.35">
      <c r="X1596" s="8" t="str">
        <f>IF(JPK_KR!X1829="wynikowe",JPK_KR!V1829,"")</f>
        <v/>
      </c>
    </row>
    <row r="1597" spans="24:24" x14ac:dyDescent="0.35">
      <c r="X1597" s="8" t="str">
        <f>IF(JPK_KR!X1830="wynikowe",JPK_KR!V1830,"")</f>
        <v/>
      </c>
    </row>
    <row r="1598" spans="24:24" x14ac:dyDescent="0.35">
      <c r="X1598" s="8" t="str">
        <f>IF(JPK_KR!X1831="wynikowe",JPK_KR!V1831,"")</f>
        <v/>
      </c>
    </row>
    <row r="1599" spans="24:24" x14ac:dyDescent="0.35">
      <c r="X1599" s="8" t="str">
        <f>IF(JPK_KR!X1832="wynikowe",JPK_KR!V1832,"")</f>
        <v/>
      </c>
    </row>
    <row r="1600" spans="24:24" x14ac:dyDescent="0.35">
      <c r="X1600" s="8" t="str">
        <f>IF(JPK_KR!X1833="wynikowe",JPK_KR!V1833,"")</f>
        <v/>
      </c>
    </row>
    <row r="1601" spans="24:24" x14ac:dyDescent="0.35">
      <c r="X1601" s="8" t="str">
        <f>IF(JPK_KR!X1834="wynikowe",JPK_KR!V1834,"")</f>
        <v/>
      </c>
    </row>
    <row r="1602" spans="24:24" x14ac:dyDescent="0.35">
      <c r="X1602" s="8" t="str">
        <f>IF(JPK_KR!X1835="wynikowe",JPK_KR!V1835,"")</f>
        <v/>
      </c>
    </row>
    <row r="1603" spans="24:24" x14ac:dyDescent="0.35">
      <c r="X1603" s="8" t="str">
        <f>IF(JPK_KR!X1836="wynikowe",JPK_KR!V1836,"")</f>
        <v/>
      </c>
    </row>
    <row r="1604" spans="24:24" x14ac:dyDescent="0.35">
      <c r="X1604" s="8" t="str">
        <f>IF(JPK_KR!X1837="wynikowe",JPK_KR!V1837,"")</f>
        <v/>
      </c>
    </row>
    <row r="1605" spans="24:24" x14ac:dyDescent="0.35">
      <c r="X1605" s="8" t="str">
        <f>IF(JPK_KR!X1838="wynikowe",JPK_KR!V1838,"")</f>
        <v/>
      </c>
    </row>
    <row r="1606" spans="24:24" x14ac:dyDescent="0.35">
      <c r="X1606" s="8" t="str">
        <f>IF(JPK_KR!X1839="wynikowe",JPK_KR!V1839,"")</f>
        <v/>
      </c>
    </row>
    <row r="1607" spans="24:24" x14ac:dyDescent="0.35">
      <c r="X1607" s="8" t="str">
        <f>IF(JPK_KR!X1840="wynikowe",JPK_KR!V1840,"")</f>
        <v/>
      </c>
    </row>
    <row r="1608" spans="24:24" x14ac:dyDescent="0.35">
      <c r="X1608" s="8" t="str">
        <f>IF(JPK_KR!X1841="wynikowe",JPK_KR!V1841,"")</f>
        <v/>
      </c>
    </row>
    <row r="1609" spans="24:24" x14ac:dyDescent="0.35">
      <c r="X1609" s="8" t="str">
        <f>IF(JPK_KR!X1842="wynikowe",JPK_KR!V1842,"")</f>
        <v/>
      </c>
    </row>
    <row r="1610" spans="24:24" x14ac:dyDescent="0.35">
      <c r="X1610" s="8" t="str">
        <f>IF(JPK_KR!X1843="wynikowe",JPK_KR!V1843,"")</f>
        <v/>
      </c>
    </row>
    <row r="1611" spans="24:24" x14ac:dyDescent="0.35">
      <c r="X1611" s="8" t="str">
        <f>IF(JPK_KR!X1844="wynikowe",JPK_KR!V1844,"")</f>
        <v/>
      </c>
    </row>
    <row r="1612" spans="24:24" x14ac:dyDescent="0.35">
      <c r="X1612" s="8" t="str">
        <f>IF(JPK_KR!X1845="wynikowe",JPK_KR!V1845,"")</f>
        <v/>
      </c>
    </row>
    <row r="1613" spans="24:24" x14ac:dyDescent="0.35">
      <c r="X1613" s="8" t="str">
        <f>IF(JPK_KR!X1846="wynikowe",JPK_KR!V1846,"")</f>
        <v/>
      </c>
    </row>
    <row r="1614" spans="24:24" x14ac:dyDescent="0.35">
      <c r="X1614" s="8" t="str">
        <f>IF(JPK_KR!X1847="wynikowe",JPK_KR!V1847,"")</f>
        <v/>
      </c>
    </row>
    <row r="1615" spans="24:24" x14ac:dyDescent="0.35">
      <c r="X1615" s="8" t="str">
        <f>IF(JPK_KR!X1848="wynikowe",JPK_KR!V1848,"")</f>
        <v/>
      </c>
    </row>
    <row r="1616" spans="24:24" x14ac:dyDescent="0.35">
      <c r="X1616" s="8" t="str">
        <f>IF(JPK_KR!X1849="wynikowe",JPK_KR!V1849,"")</f>
        <v/>
      </c>
    </row>
    <row r="1617" spans="24:24" x14ac:dyDescent="0.35">
      <c r="X1617" s="8" t="str">
        <f>IF(JPK_KR!X1850="wynikowe",JPK_KR!V1850,"")</f>
        <v/>
      </c>
    </row>
    <row r="1618" spans="24:24" x14ac:dyDescent="0.35">
      <c r="X1618" s="8" t="str">
        <f>IF(JPK_KR!X1851="wynikowe",JPK_KR!V1851,"")</f>
        <v/>
      </c>
    </row>
    <row r="1619" spans="24:24" x14ac:dyDescent="0.35">
      <c r="X1619" s="8" t="str">
        <f>IF(JPK_KR!X1852="wynikowe",JPK_KR!V1852,"")</f>
        <v/>
      </c>
    </row>
    <row r="1620" spans="24:24" x14ac:dyDescent="0.35">
      <c r="X1620" s="8" t="str">
        <f>IF(JPK_KR!X1853="wynikowe",JPK_KR!V1853,"")</f>
        <v/>
      </c>
    </row>
    <row r="1621" spans="24:24" x14ac:dyDescent="0.35">
      <c r="X1621" s="8" t="str">
        <f>IF(JPK_KR!X1854="wynikowe",JPK_KR!V1854,"")</f>
        <v/>
      </c>
    </row>
    <row r="1622" spans="24:24" x14ac:dyDescent="0.35">
      <c r="X1622" s="8" t="str">
        <f>IF(JPK_KR!X1855="wynikowe",JPK_KR!V1855,"")</f>
        <v/>
      </c>
    </row>
    <row r="1623" spans="24:24" x14ac:dyDescent="0.35">
      <c r="X1623" s="8" t="str">
        <f>IF(JPK_KR!X1856="wynikowe",JPK_KR!V1856,"")</f>
        <v/>
      </c>
    </row>
    <row r="1624" spans="24:24" x14ac:dyDescent="0.35">
      <c r="X1624" s="8" t="str">
        <f>IF(JPK_KR!X1857="wynikowe",JPK_KR!V1857,"")</f>
        <v/>
      </c>
    </row>
    <row r="1625" spans="24:24" x14ac:dyDescent="0.35">
      <c r="X1625" s="8" t="str">
        <f>IF(JPK_KR!X1858="wynikowe",JPK_KR!V1858,"")</f>
        <v/>
      </c>
    </row>
    <row r="1626" spans="24:24" x14ac:dyDescent="0.35">
      <c r="X1626" s="8" t="str">
        <f>IF(JPK_KR!X1859="wynikowe",JPK_KR!V1859,"")</f>
        <v/>
      </c>
    </row>
    <row r="1627" spans="24:24" x14ac:dyDescent="0.35">
      <c r="X1627" s="8" t="str">
        <f>IF(JPK_KR!X1860="wynikowe",JPK_KR!V1860,"")</f>
        <v/>
      </c>
    </row>
    <row r="1628" spans="24:24" x14ac:dyDescent="0.35">
      <c r="X1628" s="8" t="str">
        <f>IF(JPK_KR!X1861="wynikowe",JPK_KR!V1861,"")</f>
        <v/>
      </c>
    </row>
    <row r="1629" spans="24:24" x14ac:dyDescent="0.35">
      <c r="X1629" s="8" t="str">
        <f>IF(JPK_KR!X1862="wynikowe",JPK_KR!V1862,"")</f>
        <v/>
      </c>
    </row>
    <row r="1630" spans="24:24" x14ac:dyDescent="0.35">
      <c r="X1630" s="8" t="str">
        <f>IF(JPK_KR!X1863="wynikowe",JPK_KR!V1863,"")</f>
        <v/>
      </c>
    </row>
    <row r="1631" spans="24:24" x14ac:dyDescent="0.35">
      <c r="X1631" s="8" t="str">
        <f>IF(JPK_KR!X1864="wynikowe",JPK_KR!V1864,"")</f>
        <v/>
      </c>
    </row>
    <row r="1632" spans="24:24" x14ac:dyDescent="0.35">
      <c r="X1632" s="8" t="str">
        <f>IF(JPK_KR!X1865="wynikowe",JPK_KR!V1865,"")</f>
        <v/>
      </c>
    </row>
    <row r="1633" spans="24:24" x14ac:dyDescent="0.35">
      <c r="X1633" s="8" t="str">
        <f>IF(JPK_KR!X1866="wynikowe",JPK_KR!V1866,"")</f>
        <v/>
      </c>
    </row>
    <row r="1634" spans="24:24" x14ac:dyDescent="0.35">
      <c r="X1634" s="8" t="str">
        <f>IF(JPK_KR!X1867="wynikowe",JPK_KR!V1867,"")</f>
        <v/>
      </c>
    </row>
    <row r="1635" spans="24:24" x14ac:dyDescent="0.35">
      <c r="X1635" s="8" t="str">
        <f>IF(JPK_KR!X1868="wynikowe",JPK_KR!V1868,"")</f>
        <v/>
      </c>
    </row>
    <row r="1636" spans="24:24" x14ac:dyDescent="0.35">
      <c r="X1636" s="8" t="str">
        <f>IF(JPK_KR!X1869="wynikowe",JPK_KR!V1869,"")</f>
        <v/>
      </c>
    </row>
    <row r="1637" spans="24:24" x14ac:dyDescent="0.35">
      <c r="X1637" s="8" t="str">
        <f>IF(JPK_KR!X1870="wynikowe",JPK_KR!V1870,"")</f>
        <v/>
      </c>
    </row>
    <row r="1638" spans="24:24" x14ac:dyDescent="0.35">
      <c r="X1638" s="8" t="str">
        <f>IF(JPK_KR!X1871="wynikowe",JPK_KR!V1871,"")</f>
        <v/>
      </c>
    </row>
    <row r="1639" spans="24:24" x14ac:dyDescent="0.35">
      <c r="X1639" s="8" t="str">
        <f>IF(JPK_KR!X1872="wynikowe",JPK_KR!V1872,"")</f>
        <v/>
      </c>
    </row>
    <row r="1640" spans="24:24" x14ac:dyDescent="0.35">
      <c r="X1640" s="8" t="str">
        <f>IF(JPK_KR!X1873="wynikowe",JPK_KR!V1873,"")</f>
        <v/>
      </c>
    </row>
    <row r="1641" spans="24:24" x14ac:dyDescent="0.35">
      <c r="X1641" s="8" t="str">
        <f>IF(JPK_KR!X1874="wynikowe",JPK_KR!V1874,"")</f>
        <v/>
      </c>
    </row>
    <row r="1642" spans="24:24" x14ac:dyDescent="0.35">
      <c r="X1642" s="8" t="str">
        <f>IF(JPK_KR!X1875="wynikowe",JPK_KR!V1875,"")</f>
        <v/>
      </c>
    </row>
    <row r="1643" spans="24:24" x14ac:dyDescent="0.35">
      <c r="X1643" s="8" t="str">
        <f>IF(JPK_KR!X1876="wynikowe",JPK_KR!V1876,"")</f>
        <v/>
      </c>
    </row>
    <row r="1644" spans="24:24" x14ac:dyDescent="0.35">
      <c r="X1644" s="8" t="str">
        <f>IF(JPK_KR!X1877="wynikowe",JPK_KR!V1877,"")</f>
        <v/>
      </c>
    </row>
    <row r="1645" spans="24:24" x14ac:dyDescent="0.35">
      <c r="X1645" s="8" t="str">
        <f>IF(JPK_KR!X1878="wynikowe",JPK_KR!V1878,"")</f>
        <v/>
      </c>
    </row>
    <row r="1646" spans="24:24" x14ac:dyDescent="0.35">
      <c r="X1646" s="8" t="str">
        <f>IF(JPK_KR!X1879="wynikowe",JPK_KR!V1879,"")</f>
        <v/>
      </c>
    </row>
    <row r="1647" spans="24:24" x14ac:dyDescent="0.35">
      <c r="X1647" s="8" t="str">
        <f>IF(JPK_KR!X1880="wynikowe",JPK_KR!V1880,"")</f>
        <v/>
      </c>
    </row>
    <row r="1648" spans="24:24" x14ac:dyDescent="0.35">
      <c r="X1648" s="8" t="str">
        <f>IF(JPK_KR!X1881="wynikowe",JPK_KR!V1881,"")</f>
        <v/>
      </c>
    </row>
    <row r="1649" spans="24:24" x14ac:dyDescent="0.35">
      <c r="X1649" s="8" t="str">
        <f>IF(JPK_KR!X1882="wynikowe",JPK_KR!V1882,"")</f>
        <v/>
      </c>
    </row>
    <row r="1650" spans="24:24" x14ac:dyDescent="0.35">
      <c r="X1650" s="8" t="str">
        <f>IF(JPK_KR!X1883="wynikowe",JPK_KR!V1883,"")</f>
        <v/>
      </c>
    </row>
    <row r="1651" spans="24:24" x14ac:dyDescent="0.35">
      <c r="X1651" s="8" t="str">
        <f>IF(JPK_KR!X1884="wynikowe",JPK_KR!V1884,"")</f>
        <v/>
      </c>
    </row>
    <row r="1652" spans="24:24" x14ac:dyDescent="0.35">
      <c r="X1652" s="8" t="str">
        <f>IF(JPK_KR!X1885="wynikowe",JPK_KR!V1885,"")</f>
        <v/>
      </c>
    </row>
    <row r="1653" spans="24:24" x14ac:dyDescent="0.35">
      <c r="X1653" s="8" t="str">
        <f>IF(JPK_KR!X1886="wynikowe",JPK_KR!V1886,"")</f>
        <v/>
      </c>
    </row>
    <row r="1654" spans="24:24" x14ac:dyDescent="0.35">
      <c r="X1654" s="8" t="str">
        <f>IF(JPK_KR!X1887="wynikowe",JPK_KR!V1887,"")</f>
        <v/>
      </c>
    </row>
    <row r="1655" spans="24:24" x14ac:dyDescent="0.35">
      <c r="X1655" s="8" t="str">
        <f>IF(JPK_KR!X1888="wynikowe",JPK_KR!V1888,"")</f>
        <v/>
      </c>
    </row>
    <row r="1656" spans="24:24" x14ac:dyDescent="0.35">
      <c r="X1656" s="8" t="str">
        <f>IF(JPK_KR!X1889="wynikowe",JPK_KR!V1889,"")</f>
        <v/>
      </c>
    </row>
    <row r="1657" spans="24:24" x14ac:dyDescent="0.35">
      <c r="X1657" s="8" t="str">
        <f>IF(JPK_KR!X1890="wynikowe",JPK_KR!V1890,"")</f>
        <v/>
      </c>
    </row>
    <row r="1658" spans="24:24" x14ac:dyDescent="0.35">
      <c r="X1658" s="8" t="str">
        <f>IF(JPK_KR!X1891="wynikowe",JPK_KR!V1891,"")</f>
        <v/>
      </c>
    </row>
    <row r="1659" spans="24:24" x14ac:dyDescent="0.35">
      <c r="X1659" s="8" t="str">
        <f>IF(JPK_KR!X1892="wynikowe",JPK_KR!V1892,"")</f>
        <v/>
      </c>
    </row>
    <row r="1660" spans="24:24" x14ac:dyDescent="0.35">
      <c r="X1660" s="8" t="str">
        <f>IF(JPK_KR!X1893="wynikowe",JPK_KR!V1893,"")</f>
        <v/>
      </c>
    </row>
    <row r="1661" spans="24:24" x14ac:dyDescent="0.35">
      <c r="X1661" s="8" t="str">
        <f>IF(JPK_KR!X1894="wynikowe",JPK_KR!V1894,"")</f>
        <v/>
      </c>
    </row>
    <row r="1662" spans="24:24" x14ac:dyDescent="0.35">
      <c r="X1662" s="8" t="str">
        <f>IF(JPK_KR!X1895="wynikowe",JPK_KR!V1895,"")</f>
        <v/>
      </c>
    </row>
    <row r="1663" spans="24:24" x14ac:dyDescent="0.35">
      <c r="X1663" s="8" t="str">
        <f>IF(JPK_KR!X1896="wynikowe",JPK_KR!V1896,"")</f>
        <v/>
      </c>
    </row>
    <row r="1664" spans="24:24" x14ac:dyDescent="0.35">
      <c r="X1664" s="8" t="str">
        <f>IF(JPK_KR!X1897="wynikowe",JPK_KR!V1897,"")</f>
        <v/>
      </c>
    </row>
    <row r="1665" spans="24:24" x14ac:dyDescent="0.35">
      <c r="X1665" s="8" t="str">
        <f>IF(JPK_KR!X1898="wynikowe",JPK_KR!V1898,"")</f>
        <v/>
      </c>
    </row>
    <row r="1666" spans="24:24" x14ac:dyDescent="0.35">
      <c r="X1666" s="8" t="str">
        <f>IF(JPK_KR!X1899="wynikowe",JPK_KR!V1899,"")</f>
        <v/>
      </c>
    </row>
    <row r="1667" spans="24:24" x14ac:dyDescent="0.35">
      <c r="X1667" s="8" t="str">
        <f>IF(JPK_KR!X1900="wynikowe",JPK_KR!V1900,"")</f>
        <v/>
      </c>
    </row>
    <row r="1668" spans="24:24" x14ac:dyDescent="0.35">
      <c r="X1668" s="8" t="str">
        <f>IF(JPK_KR!X1901="wynikowe",JPK_KR!V1901,"")</f>
        <v/>
      </c>
    </row>
    <row r="1669" spans="24:24" x14ac:dyDescent="0.35">
      <c r="X1669" s="8" t="str">
        <f>IF(JPK_KR!X1902="wynikowe",JPK_KR!V1902,"")</f>
        <v/>
      </c>
    </row>
    <row r="1670" spans="24:24" x14ac:dyDescent="0.35">
      <c r="X1670" s="8" t="str">
        <f>IF(JPK_KR!X1903="wynikowe",JPK_KR!V1903,"")</f>
        <v/>
      </c>
    </row>
    <row r="1671" spans="24:24" x14ac:dyDescent="0.35">
      <c r="X1671" s="8" t="str">
        <f>IF(JPK_KR!X1904="wynikowe",JPK_KR!V1904,"")</f>
        <v/>
      </c>
    </row>
    <row r="1672" spans="24:24" x14ac:dyDescent="0.35">
      <c r="X1672" s="8" t="str">
        <f>IF(JPK_KR!X1905="wynikowe",JPK_KR!V1905,"")</f>
        <v/>
      </c>
    </row>
    <row r="1673" spans="24:24" x14ac:dyDescent="0.35">
      <c r="X1673" s="8" t="str">
        <f>IF(JPK_KR!X1906="wynikowe",JPK_KR!V1906,"")</f>
        <v/>
      </c>
    </row>
    <row r="1674" spans="24:24" x14ac:dyDescent="0.35">
      <c r="X1674" s="8" t="str">
        <f>IF(JPK_KR!X1907="wynikowe",JPK_KR!V1907,"")</f>
        <v/>
      </c>
    </row>
    <row r="1675" spans="24:24" x14ac:dyDescent="0.35">
      <c r="X1675" s="8" t="str">
        <f>IF(JPK_KR!X1908="wynikowe",JPK_KR!V1908,"")</f>
        <v/>
      </c>
    </row>
    <row r="1676" spans="24:24" x14ac:dyDescent="0.35">
      <c r="X1676" s="8" t="str">
        <f>IF(JPK_KR!X1909="wynikowe",JPK_KR!V1909,"")</f>
        <v/>
      </c>
    </row>
    <row r="1677" spans="24:24" x14ac:dyDescent="0.35">
      <c r="X1677" s="8" t="str">
        <f>IF(JPK_KR!X1910="wynikowe",JPK_KR!V1910,"")</f>
        <v/>
      </c>
    </row>
    <row r="1678" spans="24:24" x14ac:dyDescent="0.35">
      <c r="X1678" s="8" t="str">
        <f>IF(JPK_KR!X1911="wynikowe",JPK_KR!V1911,"")</f>
        <v/>
      </c>
    </row>
    <row r="1679" spans="24:24" x14ac:dyDescent="0.35">
      <c r="X1679" s="8" t="str">
        <f>IF(JPK_KR!X1912="wynikowe",JPK_KR!V1912,"")</f>
        <v/>
      </c>
    </row>
    <row r="1680" spans="24:24" x14ac:dyDescent="0.35">
      <c r="X1680" s="8" t="str">
        <f>IF(JPK_KR!X1913="wynikowe",JPK_KR!V1913,"")</f>
        <v/>
      </c>
    </row>
    <row r="1681" spans="24:24" x14ac:dyDescent="0.35">
      <c r="X1681" s="8" t="str">
        <f>IF(JPK_KR!X1914="wynikowe",JPK_KR!V1914,"")</f>
        <v/>
      </c>
    </row>
    <row r="1682" spans="24:24" x14ac:dyDescent="0.35">
      <c r="X1682" s="8" t="str">
        <f>IF(JPK_KR!X1915="wynikowe",JPK_KR!V1915,"")</f>
        <v/>
      </c>
    </row>
    <row r="1683" spans="24:24" x14ac:dyDescent="0.35">
      <c r="X1683" s="8" t="str">
        <f>IF(JPK_KR!X1916="wynikowe",JPK_KR!V1916,"")</f>
        <v/>
      </c>
    </row>
    <row r="1684" spans="24:24" x14ac:dyDescent="0.35">
      <c r="X1684" s="8" t="str">
        <f>IF(JPK_KR!X1917="wynikowe",JPK_KR!V1917,"")</f>
        <v/>
      </c>
    </row>
    <row r="1685" spans="24:24" x14ac:dyDescent="0.35">
      <c r="X1685" s="8" t="str">
        <f>IF(JPK_KR!X1918="wynikowe",JPK_KR!V1918,"")</f>
        <v/>
      </c>
    </row>
    <row r="1686" spans="24:24" x14ac:dyDescent="0.35">
      <c r="X1686" s="8" t="str">
        <f>IF(JPK_KR!X1919="wynikowe",JPK_KR!V1919,"")</f>
        <v/>
      </c>
    </row>
    <row r="1687" spans="24:24" x14ac:dyDescent="0.35">
      <c r="X1687" s="8" t="str">
        <f>IF(JPK_KR!X1920="wynikowe",JPK_KR!V1920,"")</f>
        <v/>
      </c>
    </row>
    <row r="1688" spans="24:24" x14ac:dyDescent="0.35">
      <c r="X1688" s="8" t="str">
        <f>IF(JPK_KR!X1921="wynikowe",JPK_KR!V1921,"")</f>
        <v/>
      </c>
    </row>
    <row r="1689" spans="24:24" x14ac:dyDescent="0.35">
      <c r="X1689" s="8" t="str">
        <f>IF(JPK_KR!X1922="wynikowe",JPK_KR!V1922,"")</f>
        <v/>
      </c>
    </row>
    <row r="1690" spans="24:24" x14ac:dyDescent="0.35">
      <c r="X1690" s="8" t="str">
        <f>IF(JPK_KR!X1923="wynikowe",JPK_KR!V1923,"")</f>
        <v/>
      </c>
    </row>
    <row r="1691" spans="24:24" x14ac:dyDescent="0.35">
      <c r="X1691" s="8" t="str">
        <f>IF(JPK_KR!X1924="wynikowe",JPK_KR!V1924,"")</f>
        <v/>
      </c>
    </row>
    <row r="1692" spans="24:24" x14ac:dyDescent="0.35">
      <c r="X1692" s="8" t="str">
        <f>IF(JPK_KR!X1925="wynikowe",JPK_KR!V1925,"")</f>
        <v/>
      </c>
    </row>
    <row r="1693" spans="24:24" x14ac:dyDescent="0.35">
      <c r="X1693" s="8" t="str">
        <f>IF(JPK_KR!X1926="wynikowe",JPK_KR!V1926,"")</f>
        <v/>
      </c>
    </row>
    <row r="1694" spans="24:24" x14ac:dyDescent="0.35">
      <c r="X1694" s="8" t="str">
        <f>IF(JPK_KR!X1927="wynikowe",JPK_KR!V1927,"")</f>
        <v/>
      </c>
    </row>
    <row r="1695" spans="24:24" x14ac:dyDescent="0.35">
      <c r="X1695" s="8" t="str">
        <f>IF(JPK_KR!X1928="wynikowe",JPK_KR!V1928,"")</f>
        <v/>
      </c>
    </row>
    <row r="1696" spans="24:24" x14ac:dyDescent="0.35">
      <c r="X1696" s="8" t="str">
        <f>IF(JPK_KR!X1929="wynikowe",JPK_KR!V1929,"")</f>
        <v/>
      </c>
    </row>
    <row r="1697" spans="24:24" x14ac:dyDescent="0.35">
      <c r="X1697" s="8" t="str">
        <f>IF(JPK_KR!X1930="wynikowe",JPK_KR!V1930,"")</f>
        <v/>
      </c>
    </row>
    <row r="1698" spans="24:24" x14ac:dyDescent="0.35">
      <c r="X1698" s="8" t="str">
        <f>IF(JPK_KR!X1931="wynikowe",JPK_KR!V1931,"")</f>
        <v/>
      </c>
    </row>
    <row r="1699" spans="24:24" x14ac:dyDescent="0.35">
      <c r="X1699" s="8" t="str">
        <f>IF(JPK_KR!X1932="wynikowe",JPK_KR!V1932,"")</f>
        <v/>
      </c>
    </row>
    <row r="1700" spans="24:24" x14ac:dyDescent="0.35">
      <c r="X1700" s="8" t="str">
        <f>IF(JPK_KR!X1933="wynikowe",JPK_KR!V1933,"")</f>
        <v/>
      </c>
    </row>
    <row r="1701" spans="24:24" x14ac:dyDescent="0.35">
      <c r="X1701" s="8" t="str">
        <f>IF(JPK_KR!X1934="wynikowe",JPK_KR!V1934,"")</f>
        <v/>
      </c>
    </row>
    <row r="1702" spans="24:24" x14ac:dyDescent="0.35">
      <c r="X1702" s="8" t="str">
        <f>IF(JPK_KR!X1935="wynikowe",JPK_KR!V1935,"")</f>
        <v/>
      </c>
    </row>
    <row r="1703" spans="24:24" x14ac:dyDescent="0.35">
      <c r="X1703" s="8" t="str">
        <f>IF(JPK_KR!X1936="wynikowe",JPK_KR!V1936,"")</f>
        <v/>
      </c>
    </row>
    <row r="1704" spans="24:24" x14ac:dyDescent="0.35">
      <c r="X1704" s="8" t="str">
        <f>IF(JPK_KR!X1937="wynikowe",JPK_KR!V1937,"")</f>
        <v/>
      </c>
    </row>
    <row r="1705" spans="24:24" x14ac:dyDescent="0.35">
      <c r="X1705" s="8" t="str">
        <f>IF(JPK_KR!X1938="wynikowe",JPK_KR!V1938,"")</f>
        <v/>
      </c>
    </row>
    <row r="1706" spans="24:24" x14ac:dyDescent="0.35">
      <c r="X1706" s="8" t="str">
        <f>IF(JPK_KR!X1939="wynikowe",JPK_KR!V1939,"")</f>
        <v/>
      </c>
    </row>
    <row r="1707" spans="24:24" x14ac:dyDescent="0.35">
      <c r="X1707" s="8" t="str">
        <f>IF(JPK_KR!X1940="wynikowe",JPK_KR!V1940,"")</f>
        <v/>
      </c>
    </row>
    <row r="1708" spans="24:24" x14ac:dyDescent="0.35">
      <c r="X1708" s="8" t="str">
        <f>IF(JPK_KR!X1941="wynikowe",JPK_KR!V1941,"")</f>
        <v/>
      </c>
    </row>
    <row r="1709" spans="24:24" x14ac:dyDescent="0.35">
      <c r="X1709" s="8" t="str">
        <f>IF(JPK_KR!X1942="wynikowe",JPK_KR!V1942,"")</f>
        <v/>
      </c>
    </row>
    <row r="1710" spans="24:24" x14ac:dyDescent="0.35">
      <c r="X1710" s="8" t="str">
        <f>IF(JPK_KR!X1943="wynikowe",JPK_KR!V1943,"")</f>
        <v/>
      </c>
    </row>
    <row r="1711" spans="24:24" x14ac:dyDescent="0.35">
      <c r="X1711" s="8" t="str">
        <f>IF(JPK_KR!X1944="wynikowe",JPK_KR!V1944,"")</f>
        <v/>
      </c>
    </row>
    <row r="1712" spans="24:24" x14ac:dyDescent="0.35">
      <c r="X1712" s="8" t="str">
        <f>IF(JPK_KR!X1945="wynikowe",JPK_KR!V1945,"")</f>
        <v/>
      </c>
    </row>
    <row r="1713" spans="24:24" x14ac:dyDescent="0.35">
      <c r="X1713" s="8" t="str">
        <f>IF(JPK_KR!X1946="wynikowe",JPK_KR!V1946,"")</f>
        <v/>
      </c>
    </row>
    <row r="1714" spans="24:24" x14ac:dyDescent="0.35">
      <c r="X1714" s="8" t="str">
        <f>IF(JPK_KR!X1947="wynikowe",JPK_KR!V1947,"")</f>
        <v/>
      </c>
    </row>
    <row r="1715" spans="24:24" x14ac:dyDescent="0.35">
      <c r="X1715" s="8" t="str">
        <f>IF(JPK_KR!X1948="wynikowe",JPK_KR!V1948,"")</f>
        <v/>
      </c>
    </row>
    <row r="1716" spans="24:24" x14ac:dyDescent="0.35">
      <c r="X1716" s="8" t="str">
        <f>IF(JPK_KR!X1949="wynikowe",JPK_KR!V1949,"")</f>
        <v/>
      </c>
    </row>
    <row r="1717" spans="24:24" x14ac:dyDescent="0.35">
      <c r="X1717" s="8" t="str">
        <f>IF(JPK_KR!X1950="wynikowe",JPK_KR!V1950,"")</f>
        <v/>
      </c>
    </row>
    <row r="1718" spans="24:24" x14ac:dyDescent="0.35">
      <c r="X1718" s="8" t="str">
        <f>IF(JPK_KR!X1951="wynikowe",JPK_KR!V1951,"")</f>
        <v/>
      </c>
    </row>
    <row r="1719" spans="24:24" x14ac:dyDescent="0.35">
      <c r="X1719" s="8" t="str">
        <f>IF(JPK_KR!X1952="wynikowe",JPK_KR!V1952,"")</f>
        <v/>
      </c>
    </row>
    <row r="1720" spans="24:24" x14ac:dyDescent="0.35">
      <c r="X1720" s="8" t="str">
        <f>IF(JPK_KR!X1953="wynikowe",JPK_KR!V1953,"")</f>
        <v/>
      </c>
    </row>
    <row r="1721" spans="24:24" x14ac:dyDescent="0.35">
      <c r="X1721" s="8" t="str">
        <f>IF(JPK_KR!X1954="wynikowe",JPK_KR!V1954,"")</f>
        <v/>
      </c>
    </row>
    <row r="1722" spans="24:24" x14ac:dyDescent="0.35">
      <c r="X1722" s="8" t="str">
        <f>IF(JPK_KR!X1955="wynikowe",JPK_KR!V1955,"")</f>
        <v/>
      </c>
    </row>
    <row r="1723" spans="24:24" x14ac:dyDescent="0.35">
      <c r="X1723" s="8" t="str">
        <f>IF(JPK_KR!X1956="wynikowe",JPK_KR!V1956,"")</f>
        <v/>
      </c>
    </row>
    <row r="1724" spans="24:24" x14ac:dyDescent="0.35">
      <c r="X1724" s="8" t="str">
        <f>IF(JPK_KR!X1957="wynikowe",JPK_KR!V1957,"")</f>
        <v/>
      </c>
    </row>
    <row r="1725" spans="24:24" x14ac:dyDescent="0.35">
      <c r="X1725" s="8" t="str">
        <f>IF(JPK_KR!X1958="wynikowe",JPK_KR!V1958,"")</f>
        <v/>
      </c>
    </row>
    <row r="1726" spans="24:24" x14ac:dyDescent="0.35">
      <c r="X1726" s="8" t="str">
        <f>IF(JPK_KR!X1959="wynikowe",JPK_KR!V1959,"")</f>
        <v/>
      </c>
    </row>
    <row r="1727" spans="24:24" x14ac:dyDescent="0.35">
      <c r="X1727" s="8" t="str">
        <f>IF(JPK_KR!X1960="wynikowe",JPK_KR!V1960,"")</f>
        <v/>
      </c>
    </row>
    <row r="1728" spans="24:24" x14ac:dyDescent="0.35">
      <c r="X1728" s="8" t="str">
        <f>IF(JPK_KR!X1961="wynikowe",JPK_KR!V1961,"")</f>
        <v/>
      </c>
    </row>
    <row r="1729" spans="24:24" x14ac:dyDescent="0.35">
      <c r="X1729" s="8" t="str">
        <f>IF(JPK_KR!X1962="wynikowe",JPK_KR!V1962,"")</f>
        <v/>
      </c>
    </row>
    <row r="1730" spans="24:24" x14ac:dyDescent="0.35">
      <c r="X1730" s="8" t="str">
        <f>IF(JPK_KR!X1963="wynikowe",JPK_KR!V1963,"")</f>
        <v/>
      </c>
    </row>
    <row r="1731" spans="24:24" x14ac:dyDescent="0.35">
      <c r="X1731" s="8" t="str">
        <f>IF(JPK_KR!X1964="wynikowe",JPK_KR!V1964,"")</f>
        <v/>
      </c>
    </row>
    <row r="1732" spans="24:24" x14ac:dyDescent="0.35">
      <c r="X1732" s="8" t="str">
        <f>IF(JPK_KR!X1965="wynikowe",JPK_KR!V1965,"")</f>
        <v/>
      </c>
    </row>
    <row r="1733" spans="24:24" x14ac:dyDescent="0.35">
      <c r="X1733" s="8" t="str">
        <f>IF(JPK_KR!X1966="wynikowe",JPK_KR!V1966,"")</f>
        <v/>
      </c>
    </row>
    <row r="1734" spans="24:24" x14ac:dyDescent="0.35">
      <c r="X1734" s="8" t="str">
        <f>IF(JPK_KR!X1967="wynikowe",JPK_KR!V1967,"")</f>
        <v/>
      </c>
    </row>
    <row r="1735" spans="24:24" x14ac:dyDescent="0.35">
      <c r="X1735" s="8" t="str">
        <f>IF(JPK_KR!X1968="wynikowe",JPK_KR!V1968,"")</f>
        <v/>
      </c>
    </row>
    <row r="1736" spans="24:24" x14ac:dyDescent="0.35">
      <c r="X1736" s="8" t="str">
        <f>IF(JPK_KR!X1969="wynikowe",JPK_KR!V1969,"")</f>
        <v/>
      </c>
    </row>
    <row r="1737" spans="24:24" x14ac:dyDescent="0.35">
      <c r="X1737" s="8" t="str">
        <f>IF(JPK_KR!X1970="wynikowe",JPK_KR!V1970,"")</f>
        <v/>
      </c>
    </row>
    <row r="1738" spans="24:24" x14ac:dyDescent="0.35">
      <c r="X1738" s="8" t="str">
        <f>IF(JPK_KR!X1971="wynikowe",JPK_KR!V1971,"")</f>
        <v/>
      </c>
    </row>
    <row r="1739" spans="24:24" x14ac:dyDescent="0.35">
      <c r="X1739" s="8" t="str">
        <f>IF(JPK_KR!X1972="wynikowe",JPK_KR!V1972,"")</f>
        <v/>
      </c>
    </row>
    <row r="1740" spans="24:24" x14ac:dyDescent="0.35">
      <c r="X1740" s="8" t="str">
        <f>IF(JPK_KR!X1973="wynikowe",JPK_KR!V1973,"")</f>
        <v/>
      </c>
    </row>
    <row r="1741" spans="24:24" x14ac:dyDescent="0.35">
      <c r="X1741" s="8" t="str">
        <f>IF(JPK_KR!X1974="wynikowe",JPK_KR!V1974,"")</f>
        <v/>
      </c>
    </row>
    <row r="1742" spans="24:24" x14ac:dyDescent="0.35">
      <c r="X1742" s="8" t="str">
        <f>IF(JPK_KR!X1975="wynikowe",JPK_KR!V1975,"")</f>
        <v/>
      </c>
    </row>
    <row r="1743" spans="24:24" x14ac:dyDescent="0.35">
      <c r="X1743" s="8" t="str">
        <f>IF(JPK_KR!X1976="wynikowe",JPK_KR!V1976,"")</f>
        <v/>
      </c>
    </row>
    <row r="1744" spans="24:24" x14ac:dyDescent="0.35">
      <c r="X1744" s="8" t="str">
        <f>IF(JPK_KR!X1977="wynikowe",JPK_KR!V1977,"")</f>
        <v/>
      </c>
    </row>
    <row r="1745" spans="24:24" x14ac:dyDescent="0.35">
      <c r="X1745" s="8" t="str">
        <f>IF(JPK_KR!X1978="wynikowe",JPK_KR!V1978,"")</f>
        <v/>
      </c>
    </row>
    <row r="1746" spans="24:24" x14ac:dyDescent="0.35">
      <c r="X1746" s="8" t="str">
        <f>IF(JPK_KR!X1979="wynikowe",JPK_KR!V1979,"")</f>
        <v/>
      </c>
    </row>
    <row r="1747" spans="24:24" x14ac:dyDescent="0.35">
      <c r="X1747" s="8" t="str">
        <f>IF(JPK_KR!X1980="wynikowe",JPK_KR!V1980,"")</f>
        <v/>
      </c>
    </row>
    <row r="1748" spans="24:24" x14ac:dyDescent="0.35">
      <c r="X1748" s="8" t="str">
        <f>IF(JPK_KR!X1981="wynikowe",JPK_KR!V1981,"")</f>
        <v/>
      </c>
    </row>
    <row r="1749" spans="24:24" x14ac:dyDescent="0.35">
      <c r="X1749" s="8" t="str">
        <f>IF(JPK_KR!X1982="wynikowe",JPK_KR!V1982,"")</f>
        <v/>
      </c>
    </row>
    <row r="1750" spans="24:24" x14ac:dyDescent="0.35">
      <c r="X1750" s="8" t="str">
        <f>IF(JPK_KR!X1983="wynikowe",JPK_KR!V1983,"")</f>
        <v/>
      </c>
    </row>
    <row r="1751" spans="24:24" x14ac:dyDescent="0.35">
      <c r="X1751" s="8" t="str">
        <f>IF(JPK_KR!X1984="wynikowe",JPK_KR!V1984,"")</f>
        <v/>
      </c>
    </row>
    <row r="1752" spans="24:24" x14ac:dyDescent="0.35">
      <c r="X1752" s="8" t="str">
        <f>IF(JPK_KR!X1985="wynikowe",JPK_KR!V1985,"")</f>
        <v/>
      </c>
    </row>
    <row r="1753" spans="24:24" x14ac:dyDescent="0.35">
      <c r="X1753" s="8" t="str">
        <f>IF(JPK_KR!X1986="wynikowe",JPK_KR!V1986,"")</f>
        <v/>
      </c>
    </row>
    <row r="1754" spans="24:24" x14ac:dyDescent="0.35">
      <c r="X1754" s="8" t="str">
        <f>IF(JPK_KR!X1987="wynikowe",JPK_KR!V1987,"")</f>
        <v/>
      </c>
    </row>
    <row r="1755" spans="24:24" x14ac:dyDescent="0.35">
      <c r="X1755" s="8" t="str">
        <f>IF(JPK_KR!X1988="wynikowe",JPK_KR!V1988,"")</f>
        <v/>
      </c>
    </row>
    <row r="1756" spans="24:24" x14ac:dyDescent="0.35">
      <c r="X1756" s="8" t="str">
        <f>IF(JPK_KR!X1989="wynikowe",JPK_KR!V1989,"")</f>
        <v/>
      </c>
    </row>
    <row r="1757" spans="24:24" x14ac:dyDescent="0.35">
      <c r="X1757" s="8" t="str">
        <f>IF(JPK_KR!X1990="wynikowe",JPK_KR!V1990,"")</f>
        <v/>
      </c>
    </row>
    <row r="1758" spans="24:24" x14ac:dyDescent="0.35">
      <c r="X1758" s="8" t="str">
        <f>IF(JPK_KR!X1991="wynikowe",JPK_KR!V1991,"")</f>
        <v/>
      </c>
    </row>
    <row r="1759" spans="24:24" x14ac:dyDescent="0.35">
      <c r="X1759" s="8" t="str">
        <f>IF(JPK_KR!X1992="wynikowe",JPK_KR!V1992,"")</f>
        <v/>
      </c>
    </row>
    <row r="1760" spans="24:24" x14ac:dyDescent="0.35">
      <c r="X1760" s="8" t="str">
        <f>IF(JPK_KR!X1993="wynikowe",JPK_KR!V1993,"")</f>
        <v/>
      </c>
    </row>
    <row r="1761" spans="24:24" x14ac:dyDescent="0.35">
      <c r="X1761" s="8" t="str">
        <f>IF(JPK_KR!X1994="wynikowe",JPK_KR!V1994,"")</f>
        <v/>
      </c>
    </row>
    <row r="1762" spans="24:24" x14ac:dyDescent="0.35">
      <c r="X1762" s="8" t="str">
        <f>IF(JPK_KR!X1995="wynikowe",JPK_KR!V1995,"")</f>
        <v/>
      </c>
    </row>
    <row r="1763" spans="24:24" x14ac:dyDescent="0.35">
      <c r="X1763" s="8" t="str">
        <f>IF(JPK_KR!X1996="wynikowe",JPK_KR!V1996,"")</f>
        <v/>
      </c>
    </row>
    <row r="1764" spans="24:24" x14ac:dyDescent="0.35">
      <c r="X1764" s="8" t="str">
        <f>IF(JPK_KR!X1997="wynikowe",JPK_KR!V1997,"")</f>
        <v/>
      </c>
    </row>
    <row r="1765" spans="24:24" x14ac:dyDescent="0.35">
      <c r="X1765" s="8" t="str">
        <f>IF(JPK_KR!X1998="wynikowe",JPK_KR!V1998,"")</f>
        <v/>
      </c>
    </row>
    <row r="1766" spans="24:24" x14ac:dyDescent="0.35">
      <c r="X1766" s="8" t="str">
        <f>IF(JPK_KR!X1999="wynikowe",JPK_KR!V1999,"")</f>
        <v/>
      </c>
    </row>
    <row r="1767" spans="24:24" x14ac:dyDescent="0.35">
      <c r="X1767" s="8" t="str">
        <f>IF(JPK_KR!X2000="wynikowe",JPK_KR!V2000,"")</f>
        <v/>
      </c>
    </row>
    <row r="1768" spans="24:24" x14ac:dyDescent="0.35">
      <c r="X1768" s="8" t="str">
        <f>IF(JPK_KR!X2001="wynikowe",JPK_KR!V2001,"")</f>
        <v/>
      </c>
    </row>
    <row r="1769" spans="24:24" x14ac:dyDescent="0.35">
      <c r="X1769" s="8" t="str">
        <f>IF(JPK_KR!X2002="wynikowe",JPK_KR!V2002,"")</f>
        <v/>
      </c>
    </row>
    <row r="1770" spans="24:24" x14ac:dyDescent="0.35">
      <c r="X1770" s="8" t="str">
        <f>IF(JPK_KR!X2003="wynikowe",JPK_KR!V2003,"")</f>
        <v/>
      </c>
    </row>
    <row r="1771" spans="24:24" x14ac:dyDescent="0.35">
      <c r="X1771" s="8" t="str">
        <f>IF(JPK_KR!X2004="wynikowe",JPK_KR!V2004,"")</f>
        <v/>
      </c>
    </row>
    <row r="1772" spans="24:24" x14ac:dyDescent="0.35">
      <c r="X1772" s="8" t="str">
        <f>IF(JPK_KR!X2005="wynikowe",JPK_KR!V2005,"")</f>
        <v/>
      </c>
    </row>
    <row r="1773" spans="24:24" x14ac:dyDescent="0.35">
      <c r="X1773" s="8" t="str">
        <f>IF(JPK_KR!X2006="wynikowe",JPK_KR!V2006,"")</f>
        <v/>
      </c>
    </row>
    <row r="1774" spans="24:24" x14ac:dyDescent="0.35">
      <c r="X1774" s="8" t="str">
        <f>IF(JPK_KR!X2007="wynikowe",JPK_KR!V2007,"")</f>
        <v/>
      </c>
    </row>
    <row r="1775" spans="24:24" x14ac:dyDescent="0.35">
      <c r="X1775" s="8" t="str">
        <f>IF(JPK_KR!X2008="wynikowe",JPK_KR!V2008,"")</f>
        <v/>
      </c>
    </row>
    <row r="1776" spans="24:24" x14ac:dyDescent="0.35">
      <c r="X1776" s="8" t="str">
        <f>IF(JPK_KR!X2009="wynikowe",JPK_KR!V2009,"")</f>
        <v/>
      </c>
    </row>
    <row r="1777" spans="24:24" x14ac:dyDescent="0.35">
      <c r="X1777" s="8" t="str">
        <f>IF(JPK_KR!X2010="wynikowe",JPK_KR!V2010,"")</f>
        <v/>
      </c>
    </row>
    <row r="1778" spans="24:24" x14ac:dyDescent="0.35">
      <c r="X1778" s="8" t="str">
        <f>IF(JPK_KR!X2011="wynikowe",JPK_KR!V2011,"")</f>
        <v/>
      </c>
    </row>
    <row r="1779" spans="24:24" x14ac:dyDescent="0.35">
      <c r="X1779" s="8" t="str">
        <f>IF(JPK_KR!X2012="wynikowe",JPK_KR!V2012,"")</f>
        <v/>
      </c>
    </row>
    <row r="1780" spans="24:24" x14ac:dyDescent="0.35">
      <c r="X1780" s="8" t="str">
        <f>IF(JPK_KR!X2013="wynikowe",JPK_KR!V2013,"")</f>
        <v/>
      </c>
    </row>
    <row r="1781" spans="24:24" x14ac:dyDescent="0.35">
      <c r="X1781" s="8" t="str">
        <f>IF(JPK_KR!X2014="wynikowe",JPK_KR!V2014,"")</f>
        <v/>
      </c>
    </row>
    <row r="1782" spans="24:24" x14ac:dyDescent="0.35">
      <c r="X1782" s="8" t="str">
        <f>IF(JPK_KR!X2015="wynikowe",JPK_KR!V2015,"")</f>
        <v/>
      </c>
    </row>
    <row r="1783" spans="24:24" x14ac:dyDescent="0.35">
      <c r="X1783" s="8" t="str">
        <f>IF(JPK_KR!X2016="wynikowe",JPK_KR!V2016,"")</f>
        <v/>
      </c>
    </row>
    <row r="1784" spans="24:24" x14ac:dyDescent="0.35">
      <c r="X1784" s="8" t="str">
        <f>IF(JPK_KR!X2017="wynikowe",JPK_KR!V2017,"")</f>
        <v/>
      </c>
    </row>
    <row r="1785" spans="24:24" x14ac:dyDescent="0.35">
      <c r="X1785" s="8" t="str">
        <f>IF(JPK_KR!X2018="wynikowe",JPK_KR!V2018,"")</f>
        <v/>
      </c>
    </row>
    <row r="1786" spans="24:24" x14ac:dyDescent="0.35">
      <c r="X1786" s="8" t="str">
        <f>IF(JPK_KR!X2019="wynikowe",JPK_KR!V2019,"")</f>
        <v/>
      </c>
    </row>
    <row r="1787" spans="24:24" x14ac:dyDescent="0.35">
      <c r="X1787" s="8" t="str">
        <f>IF(JPK_KR!X2020="wynikowe",JPK_KR!V2020,"")</f>
        <v/>
      </c>
    </row>
    <row r="1788" spans="24:24" x14ac:dyDescent="0.35">
      <c r="X1788" s="8" t="str">
        <f>IF(JPK_KR!X2021="wynikowe",JPK_KR!V2021,"")</f>
        <v/>
      </c>
    </row>
    <row r="1789" spans="24:24" x14ac:dyDescent="0.35">
      <c r="X1789" s="8" t="str">
        <f>IF(JPK_KR!X2022="wynikowe",JPK_KR!V2022,"")</f>
        <v/>
      </c>
    </row>
    <row r="1790" spans="24:24" x14ac:dyDescent="0.35">
      <c r="X1790" s="8" t="str">
        <f>IF(JPK_KR!X2023="wynikowe",JPK_KR!V2023,"")</f>
        <v/>
      </c>
    </row>
    <row r="1791" spans="24:24" x14ac:dyDescent="0.35">
      <c r="X1791" s="8" t="str">
        <f>IF(JPK_KR!X2024="wynikowe",JPK_KR!V2024,"")</f>
        <v/>
      </c>
    </row>
    <row r="1792" spans="24:24" x14ac:dyDescent="0.35">
      <c r="X1792" s="8" t="str">
        <f>IF(JPK_KR!X2025="wynikowe",JPK_KR!V2025,"")</f>
        <v/>
      </c>
    </row>
    <row r="1793" spans="24:24" x14ac:dyDescent="0.35">
      <c r="X1793" s="8" t="str">
        <f>IF(JPK_KR!X2026="wynikowe",JPK_KR!V2026,"")</f>
        <v/>
      </c>
    </row>
    <row r="1794" spans="24:24" x14ac:dyDescent="0.35">
      <c r="X1794" s="8" t="str">
        <f>IF(JPK_KR!X2027="wynikowe",JPK_KR!V2027,"")</f>
        <v/>
      </c>
    </row>
    <row r="1795" spans="24:24" x14ac:dyDescent="0.35">
      <c r="X1795" s="8" t="str">
        <f>IF(JPK_KR!X2028="wynikowe",JPK_KR!V2028,"")</f>
        <v/>
      </c>
    </row>
    <row r="1796" spans="24:24" x14ac:dyDescent="0.35">
      <c r="X1796" s="8" t="str">
        <f>IF(JPK_KR!X2029="wynikowe",JPK_KR!V2029,"")</f>
        <v/>
      </c>
    </row>
    <row r="1797" spans="24:24" x14ac:dyDescent="0.35">
      <c r="X1797" s="8" t="str">
        <f>IF(JPK_KR!X2030="wynikowe",JPK_KR!V2030,"")</f>
        <v/>
      </c>
    </row>
    <row r="1798" spans="24:24" x14ac:dyDescent="0.35">
      <c r="X1798" s="8" t="str">
        <f>IF(JPK_KR!X2031="wynikowe",JPK_KR!V2031,"")</f>
        <v/>
      </c>
    </row>
    <row r="1799" spans="24:24" x14ac:dyDescent="0.35">
      <c r="X1799" s="8" t="str">
        <f>IF(JPK_KR!X2032="wynikowe",JPK_KR!V2032,"")</f>
        <v/>
      </c>
    </row>
    <row r="1800" spans="24:24" x14ac:dyDescent="0.35">
      <c r="X1800" s="8" t="str">
        <f>IF(JPK_KR!X2033="wynikowe",JPK_KR!V2033,"")</f>
        <v/>
      </c>
    </row>
    <row r="1801" spans="24:24" x14ac:dyDescent="0.35">
      <c r="X1801" s="8" t="str">
        <f>IF(JPK_KR!X2034="wynikowe",JPK_KR!V2034,"")</f>
        <v/>
      </c>
    </row>
    <row r="1802" spans="24:24" x14ac:dyDescent="0.35">
      <c r="X1802" s="8" t="str">
        <f>IF(JPK_KR!X2035="wynikowe",JPK_KR!V2035,"")</f>
        <v/>
      </c>
    </row>
    <row r="1803" spans="24:24" x14ac:dyDescent="0.35">
      <c r="X1803" s="8" t="str">
        <f>IF(JPK_KR!X2036="wynikowe",JPK_KR!V2036,"")</f>
        <v/>
      </c>
    </row>
    <row r="1804" spans="24:24" x14ac:dyDescent="0.35">
      <c r="X1804" s="8" t="str">
        <f>IF(JPK_KR!X2037="wynikowe",JPK_KR!V2037,"")</f>
        <v/>
      </c>
    </row>
    <row r="1805" spans="24:24" x14ac:dyDescent="0.35">
      <c r="X1805" s="8" t="str">
        <f>IF(JPK_KR!X2038="wynikowe",JPK_KR!V2038,"")</f>
        <v/>
      </c>
    </row>
    <row r="1806" spans="24:24" x14ac:dyDescent="0.35">
      <c r="X1806" s="8" t="str">
        <f>IF(JPK_KR!X2039="wynikowe",JPK_KR!V2039,"")</f>
        <v/>
      </c>
    </row>
    <row r="1807" spans="24:24" x14ac:dyDescent="0.35">
      <c r="X1807" s="8" t="str">
        <f>IF(JPK_KR!X2040="wynikowe",JPK_KR!V2040,"")</f>
        <v/>
      </c>
    </row>
    <row r="1808" spans="24:24" x14ac:dyDescent="0.35">
      <c r="X1808" s="8" t="str">
        <f>IF(JPK_KR!X2041="wynikowe",JPK_KR!V2041,"")</f>
        <v/>
      </c>
    </row>
    <row r="1809" spans="24:24" x14ac:dyDescent="0.35">
      <c r="X1809" s="8" t="str">
        <f>IF(JPK_KR!X2042="wynikowe",JPK_KR!V2042,"")</f>
        <v/>
      </c>
    </row>
    <row r="1810" spans="24:24" x14ac:dyDescent="0.35">
      <c r="X1810" s="8" t="str">
        <f>IF(JPK_KR!X2043="wynikowe",JPK_KR!V2043,"")</f>
        <v/>
      </c>
    </row>
    <row r="1811" spans="24:24" x14ac:dyDescent="0.35">
      <c r="X1811" s="8" t="str">
        <f>IF(JPK_KR!X2044="wynikowe",JPK_KR!V2044,"")</f>
        <v/>
      </c>
    </row>
    <row r="1812" spans="24:24" x14ac:dyDescent="0.35">
      <c r="X1812" s="8" t="str">
        <f>IF(JPK_KR!X2045="wynikowe",JPK_KR!V2045,"")</f>
        <v/>
      </c>
    </row>
    <row r="1813" spans="24:24" x14ac:dyDescent="0.35">
      <c r="X1813" s="8" t="str">
        <f>IF(JPK_KR!X2046="wynikowe",JPK_KR!V2046,"")</f>
        <v/>
      </c>
    </row>
    <row r="1814" spans="24:24" x14ac:dyDescent="0.35">
      <c r="X1814" s="8" t="str">
        <f>IF(JPK_KR!X2047="wynikowe",JPK_KR!V2047,"")</f>
        <v/>
      </c>
    </row>
    <row r="1815" spans="24:24" x14ac:dyDescent="0.35">
      <c r="X1815" s="8" t="str">
        <f>IF(JPK_KR!X2048="wynikowe",JPK_KR!V2048,"")</f>
        <v/>
      </c>
    </row>
    <row r="1816" spans="24:24" x14ac:dyDescent="0.35">
      <c r="X1816" s="8" t="str">
        <f>IF(JPK_KR!X2049="wynikowe",JPK_KR!V2049,"")</f>
        <v/>
      </c>
    </row>
    <row r="1817" spans="24:24" x14ac:dyDescent="0.35">
      <c r="X1817" s="8" t="str">
        <f>IF(JPK_KR!X2050="wynikowe",JPK_KR!V2050,"")</f>
        <v/>
      </c>
    </row>
    <row r="1818" spans="24:24" x14ac:dyDescent="0.35">
      <c r="X1818" s="8" t="str">
        <f>IF(JPK_KR!X2051="wynikowe",JPK_KR!V2051,"")</f>
        <v/>
      </c>
    </row>
    <row r="1819" spans="24:24" x14ac:dyDescent="0.35">
      <c r="X1819" s="8" t="str">
        <f>IF(JPK_KR!X2052="wynikowe",JPK_KR!V2052,"")</f>
        <v/>
      </c>
    </row>
    <row r="1820" spans="24:24" x14ac:dyDescent="0.35">
      <c r="X1820" s="8" t="str">
        <f>IF(JPK_KR!X2053="wynikowe",JPK_KR!V2053,"")</f>
        <v/>
      </c>
    </row>
    <row r="1821" spans="24:24" x14ac:dyDescent="0.35">
      <c r="X1821" s="8" t="str">
        <f>IF(JPK_KR!X2054="wynikowe",JPK_KR!V2054,"")</f>
        <v/>
      </c>
    </row>
    <row r="1822" spans="24:24" x14ac:dyDescent="0.35">
      <c r="X1822" s="8" t="str">
        <f>IF(JPK_KR!X2055="wynikowe",JPK_KR!V2055,"")</f>
        <v/>
      </c>
    </row>
    <row r="1823" spans="24:24" x14ac:dyDescent="0.35">
      <c r="X1823" s="8" t="str">
        <f>IF(JPK_KR!X2056="wynikowe",JPK_KR!V2056,"")</f>
        <v/>
      </c>
    </row>
    <row r="1824" spans="24:24" x14ac:dyDescent="0.35">
      <c r="X1824" s="8" t="str">
        <f>IF(JPK_KR!X2057="wynikowe",JPK_KR!V2057,"")</f>
        <v/>
      </c>
    </row>
    <row r="1825" spans="24:24" x14ac:dyDescent="0.35">
      <c r="X1825" s="8" t="str">
        <f>IF(JPK_KR!X2058="wynikowe",JPK_KR!V2058,"")</f>
        <v/>
      </c>
    </row>
    <row r="1826" spans="24:24" x14ac:dyDescent="0.35">
      <c r="X1826" s="8" t="str">
        <f>IF(JPK_KR!X2059="wynikowe",JPK_KR!V2059,"")</f>
        <v/>
      </c>
    </row>
    <row r="1827" spans="24:24" x14ac:dyDescent="0.35">
      <c r="X1827" s="8" t="str">
        <f>IF(JPK_KR!X2060="wynikowe",JPK_KR!V2060,"")</f>
        <v/>
      </c>
    </row>
    <row r="1828" spans="24:24" x14ac:dyDescent="0.35">
      <c r="X1828" s="8" t="str">
        <f>IF(JPK_KR!X2061="wynikowe",JPK_KR!V2061,"")</f>
        <v/>
      </c>
    </row>
    <row r="1829" spans="24:24" x14ac:dyDescent="0.35">
      <c r="X1829" s="8" t="str">
        <f>IF(JPK_KR!X2062="wynikowe",JPK_KR!V2062,"")</f>
        <v/>
      </c>
    </row>
    <row r="1830" spans="24:24" x14ac:dyDescent="0.35">
      <c r="X1830" s="8" t="str">
        <f>IF(JPK_KR!X2063="wynikowe",JPK_KR!V2063,"")</f>
        <v/>
      </c>
    </row>
    <row r="1831" spans="24:24" x14ac:dyDescent="0.35">
      <c r="X1831" s="8" t="str">
        <f>IF(JPK_KR!X2064="wynikowe",JPK_KR!V2064,"")</f>
        <v/>
      </c>
    </row>
    <row r="1832" spans="24:24" x14ac:dyDescent="0.35">
      <c r="X1832" s="8" t="str">
        <f>IF(JPK_KR!X2065="wynikowe",JPK_KR!V2065,"")</f>
        <v/>
      </c>
    </row>
    <row r="1833" spans="24:24" x14ac:dyDescent="0.35">
      <c r="X1833" s="8" t="str">
        <f>IF(JPK_KR!X2066="wynikowe",JPK_KR!V2066,"")</f>
        <v/>
      </c>
    </row>
    <row r="1834" spans="24:24" x14ac:dyDescent="0.35">
      <c r="X1834" s="8" t="str">
        <f>IF(JPK_KR!X2067="wynikowe",JPK_KR!V2067,"")</f>
        <v/>
      </c>
    </row>
    <row r="1835" spans="24:24" x14ac:dyDescent="0.35">
      <c r="X1835" s="8" t="str">
        <f>IF(JPK_KR!X2068="wynikowe",JPK_KR!V2068,"")</f>
        <v/>
      </c>
    </row>
    <row r="1836" spans="24:24" x14ac:dyDescent="0.35">
      <c r="X1836" s="8" t="str">
        <f>IF(JPK_KR!X2069="wynikowe",JPK_KR!V2069,"")</f>
        <v/>
      </c>
    </row>
    <row r="1837" spans="24:24" x14ac:dyDescent="0.35">
      <c r="X1837" s="8" t="str">
        <f>IF(JPK_KR!X2070="wynikowe",JPK_KR!V2070,"")</f>
        <v/>
      </c>
    </row>
    <row r="1838" spans="24:24" x14ac:dyDescent="0.35">
      <c r="X1838" s="8" t="str">
        <f>IF(JPK_KR!X2071="wynikowe",JPK_KR!V2071,"")</f>
        <v/>
      </c>
    </row>
    <row r="1839" spans="24:24" x14ac:dyDescent="0.35">
      <c r="X1839" s="8" t="str">
        <f>IF(JPK_KR!X2072="wynikowe",JPK_KR!V2072,"")</f>
        <v/>
      </c>
    </row>
    <row r="1840" spans="24:24" x14ac:dyDescent="0.35">
      <c r="X1840" s="8" t="str">
        <f>IF(JPK_KR!X2073="wynikowe",JPK_KR!V2073,"")</f>
        <v/>
      </c>
    </row>
    <row r="1841" spans="24:24" x14ac:dyDescent="0.35">
      <c r="X1841" s="8" t="str">
        <f>IF(JPK_KR!X2074="wynikowe",JPK_KR!V2074,"")</f>
        <v/>
      </c>
    </row>
    <row r="1842" spans="24:24" x14ac:dyDescent="0.35">
      <c r="X1842" s="8" t="str">
        <f>IF(JPK_KR!X2075="wynikowe",JPK_KR!V2075,"")</f>
        <v/>
      </c>
    </row>
    <row r="1843" spans="24:24" x14ac:dyDescent="0.35">
      <c r="X1843" s="8" t="str">
        <f>IF(JPK_KR!X2076="wynikowe",JPK_KR!V2076,"")</f>
        <v/>
      </c>
    </row>
    <row r="1844" spans="24:24" x14ac:dyDescent="0.35">
      <c r="X1844" s="8" t="str">
        <f>IF(JPK_KR!X2077="wynikowe",JPK_KR!V2077,"")</f>
        <v/>
      </c>
    </row>
    <row r="1845" spans="24:24" x14ac:dyDescent="0.35">
      <c r="X1845" s="8" t="str">
        <f>IF(JPK_KR!X2078="wynikowe",JPK_KR!V2078,"")</f>
        <v/>
      </c>
    </row>
    <row r="1846" spans="24:24" x14ac:dyDescent="0.35">
      <c r="X1846" s="8" t="str">
        <f>IF(JPK_KR!X2079="wynikowe",JPK_KR!V2079,"")</f>
        <v/>
      </c>
    </row>
    <row r="1847" spans="24:24" x14ac:dyDescent="0.35">
      <c r="X1847" s="8" t="str">
        <f>IF(JPK_KR!X2080="wynikowe",JPK_KR!V2080,"")</f>
        <v/>
      </c>
    </row>
    <row r="1848" spans="24:24" x14ac:dyDescent="0.35">
      <c r="X1848" s="8" t="str">
        <f>IF(JPK_KR!X2081="wynikowe",JPK_KR!V2081,"")</f>
        <v/>
      </c>
    </row>
    <row r="1849" spans="24:24" x14ac:dyDescent="0.35">
      <c r="X1849" s="8" t="str">
        <f>IF(JPK_KR!X2082="wynikowe",JPK_KR!V2082,"")</f>
        <v/>
      </c>
    </row>
    <row r="1850" spans="24:24" x14ac:dyDescent="0.35">
      <c r="X1850" s="8" t="str">
        <f>IF(JPK_KR!X2083="wynikowe",JPK_KR!V2083,"")</f>
        <v/>
      </c>
    </row>
    <row r="1851" spans="24:24" x14ac:dyDescent="0.35">
      <c r="X1851" s="8" t="str">
        <f>IF(JPK_KR!X2084="wynikowe",JPK_KR!V2084,"")</f>
        <v/>
      </c>
    </row>
    <row r="1852" spans="24:24" x14ac:dyDescent="0.35">
      <c r="X1852" s="8" t="str">
        <f>IF(JPK_KR!X2085="wynikowe",JPK_KR!V2085,"")</f>
        <v/>
      </c>
    </row>
    <row r="1853" spans="24:24" x14ac:dyDescent="0.35">
      <c r="X1853" s="8" t="str">
        <f>IF(JPK_KR!X2086="wynikowe",JPK_KR!V2086,"")</f>
        <v/>
      </c>
    </row>
    <row r="1854" spans="24:24" x14ac:dyDescent="0.35">
      <c r="X1854" s="8" t="str">
        <f>IF(JPK_KR!X2087="wynikowe",JPK_KR!V2087,"")</f>
        <v/>
      </c>
    </row>
    <row r="1855" spans="24:24" x14ac:dyDescent="0.35">
      <c r="X1855" s="8" t="str">
        <f>IF(JPK_KR!X2088="wynikowe",JPK_KR!V2088,"")</f>
        <v/>
      </c>
    </row>
    <row r="1856" spans="24:24" x14ac:dyDescent="0.35">
      <c r="X1856" s="8" t="str">
        <f>IF(JPK_KR!X2089="wynikowe",JPK_KR!V2089,"")</f>
        <v/>
      </c>
    </row>
    <row r="1857" spans="24:24" x14ac:dyDescent="0.35">
      <c r="X1857" s="8" t="str">
        <f>IF(JPK_KR!X2090="wynikowe",JPK_KR!V2090,"")</f>
        <v/>
      </c>
    </row>
    <row r="1858" spans="24:24" x14ac:dyDescent="0.35">
      <c r="X1858" s="8" t="str">
        <f>IF(JPK_KR!X2091="wynikowe",JPK_KR!V2091,"")</f>
        <v/>
      </c>
    </row>
    <row r="1859" spans="24:24" x14ac:dyDescent="0.35">
      <c r="X1859" s="8" t="str">
        <f>IF(JPK_KR!X2092="wynikowe",JPK_KR!V2092,"")</f>
        <v/>
      </c>
    </row>
    <row r="1860" spans="24:24" x14ac:dyDescent="0.35">
      <c r="X1860" s="8" t="str">
        <f>IF(JPK_KR!X2093="wynikowe",JPK_KR!V2093,"")</f>
        <v/>
      </c>
    </row>
    <row r="1861" spans="24:24" x14ac:dyDescent="0.35">
      <c r="X1861" s="8" t="str">
        <f>IF(JPK_KR!X2094="wynikowe",JPK_KR!V2094,"")</f>
        <v/>
      </c>
    </row>
    <row r="1862" spans="24:24" x14ac:dyDescent="0.35">
      <c r="X1862" s="8" t="str">
        <f>IF(JPK_KR!X2095="wynikowe",JPK_KR!V2095,"")</f>
        <v/>
      </c>
    </row>
    <row r="1863" spans="24:24" x14ac:dyDescent="0.35">
      <c r="X1863" s="8" t="str">
        <f>IF(JPK_KR!X2096="wynikowe",JPK_KR!V2096,"")</f>
        <v/>
      </c>
    </row>
    <row r="1864" spans="24:24" x14ac:dyDescent="0.35">
      <c r="X1864" s="8" t="str">
        <f>IF(JPK_KR!X2097="wynikowe",JPK_KR!V2097,"")</f>
        <v/>
      </c>
    </row>
    <row r="1865" spans="24:24" x14ac:dyDescent="0.35">
      <c r="X1865" s="8" t="str">
        <f>IF(JPK_KR!X2098="wynikowe",JPK_KR!V2098,"")</f>
        <v/>
      </c>
    </row>
    <row r="1866" spans="24:24" x14ac:dyDescent="0.35">
      <c r="X1866" s="8" t="str">
        <f>IF(JPK_KR!X2099="wynikowe",JPK_KR!V2099,"")</f>
        <v/>
      </c>
    </row>
    <row r="1867" spans="24:24" x14ac:dyDescent="0.35">
      <c r="X1867" s="8" t="str">
        <f>IF(JPK_KR!X2100="wynikowe",JPK_KR!V2100,"")</f>
        <v/>
      </c>
    </row>
    <row r="1868" spans="24:24" x14ac:dyDescent="0.35">
      <c r="X1868" s="8" t="str">
        <f>IF(JPK_KR!X2101="wynikowe",JPK_KR!V2101,"")</f>
        <v/>
      </c>
    </row>
    <row r="1869" spans="24:24" x14ac:dyDescent="0.35">
      <c r="X1869" s="8" t="str">
        <f>IF(JPK_KR!X2102="wynikowe",JPK_KR!V2102,"")</f>
        <v/>
      </c>
    </row>
    <row r="1870" spans="24:24" x14ac:dyDescent="0.35">
      <c r="X1870" s="8" t="str">
        <f>IF(JPK_KR!X2103="wynikowe",JPK_KR!V2103,"")</f>
        <v/>
      </c>
    </row>
    <row r="1871" spans="24:24" x14ac:dyDescent="0.35">
      <c r="X1871" s="8" t="str">
        <f>IF(JPK_KR!X2104="wynikowe",JPK_KR!V2104,"")</f>
        <v/>
      </c>
    </row>
    <row r="1872" spans="24:24" x14ac:dyDescent="0.35">
      <c r="X1872" s="8" t="str">
        <f>IF(JPK_KR!X2105="wynikowe",JPK_KR!V2105,"")</f>
        <v/>
      </c>
    </row>
    <row r="1873" spans="24:24" x14ac:dyDescent="0.35">
      <c r="X1873" s="8" t="str">
        <f>IF(JPK_KR!X2106="wynikowe",JPK_KR!V2106,"")</f>
        <v/>
      </c>
    </row>
    <row r="1874" spans="24:24" x14ac:dyDescent="0.35">
      <c r="X1874" s="8" t="str">
        <f>IF(JPK_KR!X2107="wynikowe",JPK_KR!V2107,"")</f>
        <v/>
      </c>
    </row>
    <row r="1875" spans="24:24" x14ac:dyDescent="0.35">
      <c r="X1875" s="8" t="str">
        <f>IF(JPK_KR!X2108="wynikowe",JPK_KR!V2108,"")</f>
        <v/>
      </c>
    </row>
    <row r="1876" spans="24:24" x14ac:dyDescent="0.35">
      <c r="X1876" s="8" t="str">
        <f>IF(JPK_KR!X2109="wynikowe",JPK_KR!V2109,"")</f>
        <v/>
      </c>
    </row>
    <row r="1877" spans="24:24" x14ac:dyDescent="0.35">
      <c r="X1877" s="8" t="str">
        <f>IF(JPK_KR!X2110="wynikowe",JPK_KR!V2110,"")</f>
        <v/>
      </c>
    </row>
    <row r="1878" spans="24:24" x14ac:dyDescent="0.35">
      <c r="X1878" s="8" t="str">
        <f>IF(JPK_KR!X2111="wynikowe",JPK_KR!V2111,"")</f>
        <v/>
      </c>
    </row>
    <row r="1879" spans="24:24" x14ac:dyDescent="0.35">
      <c r="X1879" s="8" t="str">
        <f>IF(JPK_KR!X2112="wynikowe",JPK_KR!V2112,"")</f>
        <v/>
      </c>
    </row>
    <row r="1880" spans="24:24" x14ac:dyDescent="0.35">
      <c r="X1880" s="8" t="str">
        <f>IF(JPK_KR!X2113="wynikowe",JPK_KR!V2113,"")</f>
        <v/>
      </c>
    </row>
    <row r="1881" spans="24:24" x14ac:dyDescent="0.35">
      <c r="X1881" s="8" t="str">
        <f>IF(JPK_KR!X2114="wynikowe",JPK_KR!V2114,"")</f>
        <v/>
      </c>
    </row>
    <row r="1882" spans="24:24" x14ac:dyDescent="0.35">
      <c r="X1882" s="8" t="str">
        <f>IF(JPK_KR!X2115="wynikowe",JPK_KR!V2115,"")</f>
        <v/>
      </c>
    </row>
    <row r="1883" spans="24:24" x14ac:dyDescent="0.35">
      <c r="X1883" s="8" t="str">
        <f>IF(JPK_KR!X2116="wynikowe",JPK_KR!V2116,"")</f>
        <v/>
      </c>
    </row>
    <row r="1884" spans="24:24" x14ac:dyDescent="0.35">
      <c r="X1884" s="8" t="str">
        <f>IF(JPK_KR!X2117="wynikowe",JPK_KR!V2117,"")</f>
        <v/>
      </c>
    </row>
    <row r="1885" spans="24:24" x14ac:dyDescent="0.35">
      <c r="X1885" s="8" t="str">
        <f>IF(JPK_KR!X2118="wynikowe",JPK_KR!V2118,"")</f>
        <v/>
      </c>
    </row>
    <row r="1886" spans="24:24" x14ac:dyDescent="0.35">
      <c r="X1886" s="8" t="str">
        <f>IF(JPK_KR!X2119="wynikowe",JPK_KR!V2119,"")</f>
        <v/>
      </c>
    </row>
    <row r="1887" spans="24:24" x14ac:dyDescent="0.35">
      <c r="X1887" s="8" t="str">
        <f>IF(JPK_KR!X2120="wynikowe",JPK_KR!V2120,"")</f>
        <v/>
      </c>
    </row>
    <row r="1888" spans="24:24" x14ac:dyDescent="0.35">
      <c r="X1888" s="8" t="str">
        <f>IF(JPK_KR!X2121="wynikowe",JPK_KR!V2121,"")</f>
        <v/>
      </c>
    </row>
    <row r="1889" spans="24:24" x14ac:dyDescent="0.35">
      <c r="X1889" s="8" t="str">
        <f>IF(JPK_KR!X2122="wynikowe",JPK_KR!V2122,"")</f>
        <v/>
      </c>
    </row>
    <row r="1890" spans="24:24" x14ac:dyDescent="0.35">
      <c r="X1890" s="8" t="str">
        <f>IF(JPK_KR!X2123="wynikowe",JPK_KR!V2123,"")</f>
        <v/>
      </c>
    </row>
    <row r="1891" spans="24:24" x14ac:dyDescent="0.35">
      <c r="X1891" s="8" t="str">
        <f>IF(JPK_KR!X2124="wynikowe",JPK_KR!V2124,"")</f>
        <v/>
      </c>
    </row>
    <row r="1892" spans="24:24" x14ac:dyDescent="0.35">
      <c r="X1892" s="8" t="str">
        <f>IF(JPK_KR!X2125="wynikowe",JPK_KR!V2125,"")</f>
        <v/>
      </c>
    </row>
    <row r="1893" spans="24:24" x14ac:dyDescent="0.35">
      <c r="X1893" s="8" t="str">
        <f>IF(JPK_KR!X2126="wynikowe",JPK_KR!V2126,"")</f>
        <v/>
      </c>
    </row>
    <row r="1894" spans="24:24" x14ac:dyDescent="0.35">
      <c r="X1894" s="8" t="str">
        <f>IF(JPK_KR!X2127="wynikowe",JPK_KR!V2127,"")</f>
        <v/>
      </c>
    </row>
    <row r="1895" spans="24:24" x14ac:dyDescent="0.35">
      <c r="X1895" s="8" t="str">
        <f>IF(JPK_KR!X2128="wynikowe",JPK_KR!V2128,"")</f>
        <v/>
      </c>
    </row>
    <row r="1896" spans="24:24" x14ac:dyDescent="0.35">
      <c r="X1896" s="8" t="str">
        <f>IF(JPK_KR!X2129="wynikowe",JPK_KR!V2129,"")</f>
        <v/>
      </c>
    </row>
    <row r="1897" spans="24:24" x14ac:dyDescent="0.35">
      <c r="X1897" s="8" t="str">
        <f>IF(JPK_KR!X2130="wynikowe",JPK_KR!V2130,"")</f>
        <v/>
      </c>
    </row>
    <row r="1898" spans="24:24" x14ac:dyDescent="0.35">
      <c r="X1898" s="8" t="str">
        <f>IF(JPK_KR!X2131="wynikowe",JPK_KR!V2131,"")</f>
        <v/>
      </c>
    </row>
    <row r="1899" spans="24:24" x14ac:dyDescent="0.35">
      <c r="X1899" s="8" t="str">
        <f>IF(JPK_KR!X2132="wynikowe",JPK_KR!V2132,"")</f>
        <v/>
      </c>
    </row>
    <row r="1900" spans="24:24" x14ac:dyDescent="0.35">
      <c r="X1900" s="8" t="str">
        <f>IF(JPK_KR!X2133="wynikowe",JPK_KR!V2133,"")</f>
        <v/>
      </c>
    </row>
    <row r="1901" spans="24:24" x14ac:dyDescent="0.35">
      <c r="X1901" s="8" t="str">
        <f>IF(JPK_KR!X2134="wynikowe",JPK_KR!V2134,"")</f>
        <v/>
      </c>
    </row>
    <row r="1902" spans="24:24" x14ac:dyDescent="0.35">
      <c r="X1902" s="8" t="str">
        <f>IF(JPK_KR!X2135="wynikowe",JPK_KR!V2135,"")</f>
        <v/>
      </c>
    </row>
    <row r="1903" spans="24:24" x14ac:dyDescent="0.35">
      <c r="X1903" s="8" t="str">
        <f>IF(JPK_KR!X2136="wynikowe",JPK_KR!V2136,"")</f>
        <v/>
      </c>
    </row>
    <row r="1904" spans="24:24" x14ac:dyDescent="0.35">
      <c r="X1904" s="8" t="str">
        <f>IF(JPK_KR!X2137="wynikowe",JPK_KR!V2137,"")</f>
        <v/>
      </c>
    </row>
    <row r="1905" spans="24:24" x14ac:dyDescent="0.35">
      <c r="X1905" s="8" t="str">
        <f>IF(JPK_KR!X2138="wynikowe",JPK_KR!V2138,"")</f>
        <v/>
      </c>
    </row>
    <row r="1906" spans="24:24" x14ac:dyDescent="0.35">
      <c r="X1906" s="8" t="str">
        <f>IF(JPK_KR!X2139="wynikowe",JPK_KR!V2139,"")</f>
        <v/>
      </c>
    </row>
    <row r="1907" spans="24:24" x14ac:dyDescent="0.35">
      <c r="X1907" s="8" t="str">
        <f>IF(JPK_KR!X2140="wynikowe",JPK_KR!V2140,"")</f>
        <v/>
      </c>
    </row>
    <row r="1908" spans="24:24" x14ac:dyDescent="0.35">
      <c r="X1908" s="8" t="str">
        <f>IF(JPK_KR!X2141="wynikowe",JPK_KR!V2141,"")</f>
        <v/>
      </c>
    </row>
    <row r="1909" spans="24:24" x14ac:dyDescent="0.35">
      <c r="X1909" s="8" t="str">
        <f>IF(JPK_KR!X2142="wynikowe",JPK_KR!V2142,"")</f>
        <v/>
      </c>
    </row>
    <row r="1910" spans="24:24" x14ac:dyDescent="0.35">
      <c r="X1910" s="8" t="str">
        <f>IF(JPK_KR!X2143="wynikowe",JPK_KR!V2143,"")</f>
        <v/>
      </c>
    </row>
    <row r="1911" spans="24:24" x14ac:dyDescent="0.35">
      <c r="X1911" s="8" t="str">
        <f>IF(JPK_KR!X2144="wynikowe",JPK_KR!V2144,"")</f>
        <v/>
      </c>
    </row>
    <row r="1912" spans="24:24" x14ac:dyDescent="0.35">
      <c r="X1912" s="8" t="str">
        <f>IF(JPK_KR!X2145="wynikowe",JPK_KR!V2145,"")</f>
        <v/>
      </c>
    </row>
    <row r="1913" spans="24:24" x14ac:dyDescent="0.35">
      <c r="X1913" s="8" t="str">
        <f>IF(JPK_KR!X2146="wynikowe",JPK_KR!V2146,"")</f>
        <v/>
      </c>
    </row>
    <row r="1914" spans="24:24" x14ac:dyDescent="0.35">
      <c r="X1914" s="8" t="str">
        <f>IF(JPK_KR!X2147="wynikowe",JPK_KR!V2147,"")</f>
        <v/>
      </c>
    </row>
    <row r="1915" spans="24:24" x14ac:dyDescent="0.35">
      <c r="X1915" s="8" t="str">
        <f>IF(JPK_KR!X2148="wynikowe",JPK_KR!V2148,"")</f>
        <v/>
      </c>
    </row>
    <row r="1916" spans="24:24" x14ac:dyDescent="0.35">
      <c r="X1916" s="8" t="str">
        <f>IF(JPK_KR!X2149="wynikowe",JPK_KR!V2149,"")</f>
        <v/>
      </c>
    </row>
    <row r="1917" spans="24:24" x14ac:dyDescent="0.35">
      <c r="X1917" s="8" t="str">
        <f>IF(JPK_KR!X2150="wynikowe",JPK_KR!V2150,"")</f>
        <v/>
      </c>
    </row>
    <row r="1918" spans="24:24" x14ac:dyDescent="0.35">
      <c r="X1918" s="8" t="str">
        <f>IF(JPK_KR!X2151="wynikowe",JPK_KR!V2151,"")</f>
        <v/>
      </c>
    </row>
    <row r="1919" spans="24:24" x14ac:dyDescent="0.35">
      <c r="X1919" s="8" t="str">
        <f>IF(JPK_KR!X2152="wynikowe",JPK_KR!V2152,"")</f>
        <v/>
      </c>
    </row>
    <row r="1920" spans="24:24" x14ac:dyDescent="0.35">
      <c r="X1920" s="8" t="str">
        <f>IF(JPK_KR!X2153="wynikowe",JPK_KR!V2153,"")</f>
        <v/>
      </c>
    </row>
    <row r="1921" spans="24:24" x14ac:dyDescent="0.35">
      <c r="X1921" s="8" t="str">
        <f>IF(JPK_KR!X2154="wynikowe",JPK_KR!V2154,"")</f>
        <v/>
      </c>
    </row>
    <row r="1922" spans="24:24" x14ac:dyDescent="0.35">
      <c r="X1922" s="8" t="str">
        <f>IF(JPK_KR!X2155="wynikowe",JPK_KR!V2155,"")</f>
        <v/>
      </c>
    </row>
    <row r="1923" spans="24:24" x14ac:dyDescent="0.35">
      <c r="X1923" s="8" t="str">
        <f>IF(JPK_KR!X2156="wynikowe",JPK_KR!V2156,"")</f>
        <v/>
      </c>
    </row>
    <row r="1924" spans="24:24" x14ac:dyDescent="0.35">
      <c r="X1924" s="8" t="str">
        <f>IF(JPK_KR!X2157="wynikowe",JPK_KR!V2157,"")</f>
        <v/>
      </c>
    </row>
    <row r="1925" spans="24:24" x14ac:dyDescent="0.35">
      <c r="X1925" s="8" t="str">
        <f>IF(JPK_KR!X2158="wynikowe",JPK_KR!V2158,"")</f>
        <v/>
      </c>
    </row>
    <row r="1926" spans="24:24" x14ac:dyDescent="0.35">
      <c r="X1926" s="8" t="str">
        <f>IF(JPK_KR!X2159="wynikowe",JPK_KR!V2159,"")</f>
        <v/>
      </c>
    </row>
    <row r="1927" spans="24:24" x14ac:dyDescent="0.35">
      <c r="X1927" s="8" t="str">
        <f>IF(JPK_KR!X2160="wynikowe",JPK_KR!V2160,"")</f>
        <v/>
      </c>
    </row>
    <row r="1928" spans="24:24" x14ac:dyDescent="0.35">
      <c r="X1928" s="8" t="str">
        <f>IF(JPK_KR!X2161="wynikowe",JPK_KR!V2161,"")</f>
        <v/>
      </c>
    </row>
    <row r="1929" spans="24:24" x14ac:dyDescent="0.35">
      <c r="X1929" s="8" t="str">
        <f>IF(JPK_KR!X2162="wynikowe",JPK_KR!V2162,"")</f>
        <v/>
      </c>
    </row>
    <row r="1930" spans="24:24" x14ac:dyDescent="0.35">
      <c r="X1930" s="8" t="str">
        <f>IF(JPK_KR!X2163="wynikowe",JPK_KR!V2163,"")</f>
        <v/>
      </c>
    </row>
    <row r="1931" spans="24:24" x14ac:dyDescent="0.35">
      <c r="X1931" s="8" t="str">
        <f>IF(JPK_KR!X2164="wynikowe",JPK_KR!V2164,"")</f>
        <v/>
      </c>
    </row>
    <row r="1932" spans="24:24" x14ac:dyDescent="0.35">
      <c r="X1932" s="8" t="str">
        <f>IF(JPK_KR!X2165="wynikowe",JPK_KR!V2165,"")</f>
        <v/>
      </c>
    </row>
    <row r="1933" spans="24:24" x14ac:dyDescent="0.35">
      <c r="X1933" s="8" t="str">
        <f>IF(JPK_KR!X2166="wynikowe",JPK_KR!V2166,"")</f>
        <v/>
      </c>
    </row>
    <row r="1934" spans="24:24" x14ac:dyDescent="0.35">
      <c r="X1934" s="8" t="str">
        <f>IF(JPK_KR!X2167="wynikowe",JPK_KR!V2167,"")</f>
        <v/>
      </c>
    </row>
    <row r="1935" spans="24:24" x14ac:dyDescent="0.35">
      <c r="X1935" s="8" t="str">
        <f>IF(JPK_KR!X2168="wynikowe",JPK_KR!V2168,"")</f>
        <v/>
      </c>
    </row>
    <row r="1936" spans="24:24" x14ac:dyDescent="0.35">
      <c r="X1936" s="8" t="str">
        <f>IF(JPK_KR!X2169="wynikowe",JPK_KR!V2169,"")</f>
        <v/>
      </c>
    </row>
    <row r="1937" spans="24:24" x14ac:dyDescent="0.35">
      <c r="X1937" s="8" t="str">
        <f>IF(JPK_KR!X2170="wynikowe",JPK_KR!V2170,"")</f>
        <v/>
      </c>
    </row>
    <row r="1938" spans="24:24" x14ac:dyDescent="0.35">
      <c r="X1938" s="8" t="str">
        <f>IF(JPK_KR!X2171="wynikowe",JPK_KR!V2171,"")</f>
        <v/>
      </c>
    </row>
    <row r="1939" spans="24:24" x14ac:dyDescent="0.35">
      <c r="X1939" s="8" t="str">
        <f>IF(JPK_KR!X2172="wynikowe",JPK_KR!V2172,"")</f>
        <v/>
      </c>
    </row>
    <row r="1940" spans="24:24" x14ac:dyDescent="0.35">
      <c r="X1940" s="8" t="str">
        <f>IF(JPK_KR!X2173="wynikowe",JPK_KR!V2173,"")</f>
        <v/>
      </c>
    </row>
    <row r="1941" spans="24:24" x14ac:dyDescent="0.35">
      <c r="X1941" s="8" t="str">
        <f>IF(JPK_KR!X2174="wynikowe",JPK_KR!V2174,"")</f>
        <v/>
      </c>
    </row>
    <row r="1942" spans="24:24" x14ac:dyDescent="0.35">
      <c r="X1942" s="8" t="str">
        <f>IF(JPK_KR!X2175="wynikowe",JPK_KR!V2175,"")</f>
        <v/>
      </c>
    </row>
    <row r="1943" spans="24:24" x14ac:dyDescent="0.35">
      <c r="X1943" s="8" t="str">
        <f>IF(JPK_KR!X2176="wynikowe",JPK_KR!V2176,"")</f>
        <v/>
      </c>
    </row>
    <row r="1944" spans="24:24" x14ac:dyDescent="0.35">
      <c r="X1944" s="8" t="str">
        <f>IF(JPK_KR!X2177="wynikowe",JPK_KR!V2177,"")</f>
        <v/>
      </c>
    </row>
    <row r="1945" spans="24:24" x14ac:dyDescent="0.35">
      <c r="X1945" s="8" t="str">
        <f>IF(JPK_KR!X2178="wynikowe",JPK_KR!V2178,"")</f>
        <v/>
      </c>
    </row>
    <row r="1946" spans="24:24" x14ac:dyDescent="0.35">
      <c r="X1946" s="8" t="str">
        <f>IF(JPK_KR!X2179="wynikowe",JPK_KR!V2179,"")</f>
        <v/>
      </c>
    </row>
    <row r="1947" spans="24:24" x14ac:dyDescent="0.35">
      <c r="X1947" s="8" t="str">
        <f>IF(JPK_KR!X2180="wynikowe",JPK_KR!V2180,"")</f>
        <v/>
      </c>
    </row>
    <row r="1948" spans="24:24" x14ac:dyDescent="0.35">
      <c r="X1948" s="8" t="str">
        <f>IF(JPK_KR!X2181="wynikowe",JPK_KR!V2181,"")</f>
        <v/>
      </c>
    </row>
    <row r="1949" spans="24:24" x14ac:dyDescent="0.35">
      <c r="X1949" s="8" t="str">
        <f>IF(JPK_KR!X2182="wynikowe",JPK_KR!V2182,"")</f>
        <v/>
      </c>
    </row>
    <row r="1950" spans="24:24" x14ac:dyDescent="0.35">
      <c r="X1950" s="8" t="str">
        <f>IF(JPK_KR!X2183="wynikowe",JPK_KR!V2183,"")</f>
        <v/>
      </c>
    </row>
    <row r="1951" spans="24:24" x14ac:dyDescent="0.35">
      <c r="X1951" s="8" t="str">
        <f>IF(JPK_KR!X2184="wynikowe",JPK_KR!V2184,"")</f>
        <v/>
      </c>
    </row>
    <row r="1952" spans="24:24" x14ac:dyDescent="0.35">
      <c r="X1952" s="8" t="str">
        <f>IF(JPK_KR!X2185="wynikowe",JPK_KR!V2185,"")</f>
        <v/>
      </c>
    </row>
    <row r="1953" spans="24:24" x14ac:dyDescent="0.35">
      <c r="X1953" s="8" t="str">
        <f>IF(JPK_KR!X2186="wynikowe",JPK_KR!V2186,"")</f>
        <v/>
      </c>
    </row>
    <row r="1954" spans="24:24" x14ac:dyDescent="0.35">
      <c r="X1954" s="8" t="str">
        <f>IF(JPK_KR!X2187="wynikowe",JPK_KR!V2187,"")</f>
        <v/>
      </c>
    </row>
    <row r="1955" spans="24:24" x14ac:dyDescent="0.35">
      <c r="X1955" s="8" t="str">
        <f>IF(JPK_KR!X2188="wynikowe",JPK_KR!V2188,"")</f>
        <v/>
      </c>
    </row>
    <row r="1956" spans="24:24" x14ac:dyDescent="0.35">
      <c r="X1956" s="8" t="str">
        <f>IF(JPK_KR!X2189="wynikowe",JPK_KR!V2189,"")</f>
        <v/>
      </c>
    </row>
    <row r="1957" spans="24:24" x14ac:dyDescent="0.35">
      <c r="X1957" s="8" t="str">
        <f>IF(JPK_KR!X2190="wynikowe",JPK_KR!V2190,"")</f>
        <v/>
      </c>
    </row>
    <row r="1958" spans="24:24" x14ac:dyDescent="0.35">
      <c r="X1958" s="8" t="str">
        <f>IF(JPK_KR!X2191="wynikowe",JPK_KR!V2191,"")</f>
        <v/>
      </c>
    </row>
    <row r="1959" spans="24:24" x14ac:dyDescent="0.35">
      <c r="X1959" s="8" t="str">
        <f>IF(JPK_KR!X2192="wynikowe",JPK_KR!V2192,"")</f>
        <v/>
      </c>
    </row>
    <row r="1960" spans="24:24" x14ac:dyDescent="0.35">
      <c r="X1960" s="8" t="str">
        <f>IF(JPK_KR!X2193="wynikowe",JPK_KR!V2193,"")</f>
        <v/>
      </c>
    </row>
    <row r="1961" spans="24:24" x14ac:dyDescent="0.35">
      <c r="X1961" s="8" t="str">
        <f>IF(JPK_KR!X2194="wynikowe",JPK_KR!V2194,"")</f>
        <v/>
      </c>
    </row>
    <row r="1962" spans="24:24" x14ac:dyDescent="0.35">
      <c r="X1962" s="8" t="str">
        <f>IF(JPK_KR!X2195="wynikowe",JPK_KR!V2195,"")</f>
        <v/>
      </c>
    </row>
    <row r="1963" spans="24:24" x14ac:dyDescent="0.35">
      <c r="X1963" s="8" t="str">
        <f>IF(JPK_KR!X2196="wynikowe",JPK_KR!V2196,"")</f>
        <v/>
      </c>
    </row>
    <row r="1964" spans="24:24" x14ac:dyDescent="0.35">
      <c r="X1964" s="8" t="str">
        <f>IF(JPK_KR!X2197="wynikowe",JPK_KR!V2197,"")</f>
        <v/>
      </c>
    </row>
    <row r="1965" spans="24:24" x14ac:dyDescent="0.35">
      <c r="X1965" s="8" t="str">
        <f>IF(JPK_KR!X2198="wynikowe",JPK_KR!V2198,"")</f>
        <v/>
      </c>
    </row>
    <row r="1966" spans="24:24" x14ac:dyDescent="0.35">
      <c r="X1966" s="8" t="str">
        <f>IF(JPK_KR!X2199="wynikowe",JPK_KR!V2199,"")</f>
        <v/>
      </c>
    </row>
    <row r="1967" spans="24:24" x14ac:dyDescent="0.35">
      <c r="X1967" s="8" t="str">
        <f>IF(JPK_KR!X2200="wynikowe",JPK_KR!V2200,"")</f>
        <v/>
      </c>
    </row>
    <row r="1968" spans="24:24" x14ac:dyDescent="0.35">
      <c r="X1968" s="8" t="str">
        <f>IF(JPK_KR!X2201="wynikowe",JPK_KR!V2201,"")</f>
        <v/>
      </c>
    </row>
    <row r="1969" spans="24:24" x14ac:dyDescent="0.35">
      <c r="X1969" s="8" t="str">
        <f>IF(JPK_KR!X2202="wynikowe",JPK_KR!V2202,"")</f>
        <v/>
      </c>
    </row>
    <row r="1970" spans="24:24" x14ac:dyDescent="0.35">
      <c r="X1970" s="8" t="str">
        <f>IF(JPK_KR!X2203="wynikowe",JPK_KR!V2203,"")</f>
        <v/>
      </c>
    </row>
    <row r="1971" spans="24:24" x14ac:dyDescent="0.35">
      <c r="X1971" s="8" t="str">
        <f>IF(JPK_KR!X2204="wynikowe",JPK_KR!V2204,"")</f>
        <v/>
      </c>
    </row>
    <row r="1972" spans="24:24" x14ac:dyDescent="0.35">
      <c r="X1972" s="8" t="str">
        <f>IF(JPK_KR!X2205="wynikowe",JPK_KR!V2205,"")</f>
        <v/>
      </c>
    </row>
    <row r="1973" spans="24:24" x14ac:dyDescent="0.35">
      <c r="X1973" s="8" t="str">
        <f>IF(JPK_KR!X2206="wynikowe",JPK_KR!V2206,"")</f>
        <v/>
      </c>
    </row>
    <row r="1974" spans="24:24" x14ac:dyDescent="0.35">
      <c r="X1974" s="8" t="str">
        <f>IF(JPK_KR!X2207="wynikowe",JPK_KR!V2207,"")</f>
        <v/>
      </c>
    </row>
    <row r="1975" spans="24:24" x14ac:dyDescent="0.35">
      <c r="X1975" s="8" t="str">
        <f>IF(JPK_KR!X2208="wynikowe",JPK_KR!V2208,"")</f>
        <v/>
      </c>
    </row>
    <row r="1976" spans="24:24" x14ac:dyDescent="0.35">
      <c r="X1976" s="8" t="str">
        <f>IF(JPK_KR!X2209="wynikowe",JPK_KR!V2209,"")</f>
        <v/>
      </c>
    </row>
    <row r="1977" spans="24:24" x14ac:dyDescent="0.35">
      <c r="X1977" s="8" t="str">
        <f>IF(JPK_KR!X2210="wynikowe",JPK_KR!V2210,"")</f>
        <v/>
      </c>
    </row>
    <row r="1978" spans="24:24" x14ac:dyDescent="0.35">
      <c r="X1978" s="8" t="str">
        <f>IF(JPK_KR!X2211="wynikowe",JPK_KR!V2211,"")</f>
        <v/>
      </c>
    </row>
    <row r="1979" spans="24:24" x14ac:dyDescent="0.35">
      <c r="X1979" s="8" t="str">
        <f>IF(JPK_KR!X2212="wynikowe",JPK_KR!V2212,"")</f>
        <v/>
      </c>
    </row>
    <row r="1980" spans="24:24" x14ac:dyDescent="0.35">
      <c r="X1980" s="8" t="str">
        <f>IF(JPK_KR!X2213="wynikowe",JPK_KR!V2213,"")</f>
        <v/>
      </c>
    </row>
    <row r="1981" spans="24:24" x14ac:dyDescent="0.35">
      <c r="X1981" s="8" t="str">
        <f>IF(JPK_KR!X2214="wynikowe",JPK_KR!V2214,"")</f>
        <v/>
      </c>
    </row>
    <row r="1982" spans="24:24" x14ac:dyDescent="0.35">
      <c r="X1982" s="8" t="str">
        <f>IF(JPK_KR!X2215="wynikowe",JPK_KR!V2215,"")</f>
        <v/>
      </c>
    </row>
    <row r="1983" spans="24:24" x14ac:dyDescent="0.35">
      <c r="X1983" s="8" t="str">
        <f>IF(JPK_KR!X2216="wynikowe",JPK_KR!V2216,"")</f>
        <v/>
      </c>
    </row>
    <row r="1984" spans="24:24" x14ac:dyDescent="0.35">
      <c r="X1984" s="8" t="str">
        <f>IF(JPK_KR!X2217="wynikowe",JPK_KR!V2217,"")</f>
        <v/>
      </c>
    </row>
    <row r="1985" spans="24:24" x14ac:dyDescent="0.35">
      <c r="X1985" s="8" t="str">
        <f>IF(JPK_KR!X2218="wynikowe",JPK_KR!V2218,"")</f>
        <v/>
      </c>
    </row>
    <row r="1986" spans="24:24" x14ac:dyDescent="0.35">
      <c r="X1986" s="8" t="str">
        <f>IF(JPK_KR!X2219="wynikowe",JPK_KR!V2219,"")</f>
        <v/>
      </c>
    </row>
    <row r="1987" spans="24:24" x14ac:dyDescent="0.35">
      <c r="X1987" s="8" t="str">
        <f>IF(JPK_KR!X2220="wynikowe",JPK_KR!V2220,"")</f>
        <v/>
      </c>
    </row>
    <row r="1988" spans="24:24" x14ac:dyDescent="0.35">
      <c r="X1988" s="8" t="str">
        <f>IF(JPK_KR!X2221="wynikowe",JPK_KR!V2221,"")</f>
        <v/>
      </c>
    </row>
    <row r="1989" spans="24:24" x14ac:dyDescent="0.35">
      <c r="X1989" s="8" t="str">
        <f>IF(JPK_KR!X2222="wynikowe",JPK_KR!V2222,"")</f>
        <v/>
      </c>
    </row>
    <row r="1990" spans="24:24" x14ac:dyDescent="0.35">
      <c r="X1990" s="8" t="str">
        <f>IF(JPK_KR!X2223="wynikowe",JPK_KR!V2223,"")</f>
        <v/>
      </c>
    </row>
    <row r="1991" spans="24:24" x14ac:dyDescent="0.35">
      <c r="X1991" s="8" t="str">
        <f>IF(JPK_KR!X2224="wynikowe",JPK_KR!V2224,"")</f>
        <v/>
      </c>
    </row>
    <row r="1992" spans="24:24" x14ac:dyDescent="0.35">
      <c r="X1992" s="8" t="str">
        <f>IF(JPK_KR!X2225="wynikowe",JPK_KR!V2225,"")</f>
        <v/>
      </c>
    </row>
    <row r="1993" spans="24:24" x14ac:dyDescent="0.35">
      <c r="X1993" s="8" t="str">
        <f>IF(JPK_KR!X2226="wynikowe",JPK_KR!V2226,"")</f>
        <v/>
      </c>
    </row>
    <row r="1994" spans="24:24" x14ac:dyDescent="0.35">
      <c r="X1994" s="8" t="str">
        <f>IF(JPK_KR!X2227="wynikowe",JPK_KR!V2227,"")</f>
        <v/>
      </c>
    </row>
    <row r="1995" spans="24:24" x14ac:dyDescent="0.35">
      <c r="X1995" s="8" t="str">
        <f>IF(JPK_KR!X2228="wynikowe",JPK_KR!V2228,"")</f>
        <v/>
      </c>
    </row>
    <row r="1996" spans="24:24" x14ac:dyDescent="0.35">
      <c r="X1996" s="8" t="str">
        <f>IF(JPK_KR!X2229="wynikowe",JPK_KR!V2229,"")</f>
        <v/>
      </c>
    </row>
    <row r="1997" spans="24:24" x14ac:dyDescent="0.35">
      <c r="X1997" s="8" t="str">
        <f>IF(JPK_KR!X2230="wynikowe",JPK_KR!V2230,"")</f>
        <v/>
      </c>
    </row>
    <row r="1998" spans="24:24" x14ac:dyDescent="0.35">
      <c r="X1998" s="8" t="str">
        <f>IF(JPK_KR!X2231="wynikowe",JPK_KR!V2231,"")</f>
        <v/>
      </c>
    </row>
    <row r="1999" spans="24:24" x14ac:dyDescent="0.35">
      <c r="X1999" s="8" t="str">
        <f>IF(JPK_KR!X2232="wynikowe",JPK_KR!V2232,"")</f>
        <v/>
      </c>
    </row>
    <row r="2000" spans="24:24" x14ac:dyDescent="0.35">
      <c r="X2000" s="8" t="str">
        <f>IF(JPK_KR!X2233="wynikowe",JPK_KR!V2233,"")</f>
        <v/>
      </c>
    </row>
    <row r="2001" spans="24:24" x14ac:dyDescent="0.35">
      <c r="X2001" s="8" t="str">
        <f>IF(JPK_KR!X2234="wynikowe",JPK_KR!V2234,"")</f>
        <v/>
      </c>
    </row>
    <row r="2002" spans="24:24" x14ac:dyDescent="0.35">
      <c r="X2002" s="8" t="str">
        <f>IF(JPK_KR!X2235="wynikowe",JPK_KR!V2235,"")</f>
        <v/>
      </c>
    </row>
    <row r="2003" spans="24:24" x14ac:dyDescent="0.35">
      <c r="X2003" s="8" t="str">
        <f>IF(JPK_KR!X2236="wynikowe",JPK_KR!V2236,"")</f>
        <v/>
      </c>
    </row>
    <row r="2004" spans="24:24" x14ac:dyDescent="0.35">
      <c r="X2004" s="8" t="str">
        <f>IF(JPK_KR!X2237="wynikowe",JPK_KR!V2237,"")</f>
        <v/>
      </c>
    </row>
    <row r="2005" spans="24:24" x14ac:dyDescent="0.35">
      <c r="X2005" s="8" t="str">
        <f>IF(JPK_KR!X2238="wynikowe",JPK_KR!V2238,"")</f>
        <v/>
      </c>
    </row>
    <row r="2006" spans="24:24" x14ac:dyDescent="0.35">
      <c r="X2006" s="8" t="str">
        <f>IF(JPK_KR!X2239="wynikowe",JPK_KR!V2239,"")</f>
        <v/>
      </c>
    </row>
    <row r="2007" spans="24:24" x14ac:dyDescent="0.35">
      <c r="X2007" s="8" t="str">
        <f>IF(JPK_KR!X2240="wynikowe",JPK_KR!V2240,"")</f>
        <v/>
      </c>
    </row>
    <row r="2008" spans="24:24" x14ac:dyDescent="0.35">
      <c r="X2008" s="8" t="str">
        <f>IF(JPK_KR!X2241="wynikowe",JPK_KR!V2241,"")</f>
        <v/>
      </c>
    </row>
    <row r="2009" spans="24:24" x14ac:dyDescent="0.35">
      <c r="X2009" s="8" t="str">
        <f>IF(JPK_KR!X2242="wynikowe",JPK_KR!V2242,"")</f>
        <v/>
      </c>
    </row>
    <row r="2010" spans="24:24" x14ac:dyDescent="0.35">
      <c r="X2010" s="8" t="str">
        <f>IF(JPK_KR!X2243="wynikowe",JPK_KR!V2243,"")</f>
        <v/>
      </c>
    </row>
    <row r="2011" spans="24:24" x14ac:dyDescent="0.35">
      <c r="X2011" s="8" t="str">
        <f>IF(JPK_KR!X2244="wynikowe",JPK_KR!V2244,"")</f>
        <v/>
      </c>
    </row>
    <row r="2012" spans="24:24" x14ac:dyDescent="0.35">
      <c r="X2012" s="8" t="str">
        <f>IF(JPK_KR!X2245="wynikowe",JPK_KR!V2245,"")</f>
        <v/>
      </c>
    </row>
    <row r="2013" spans="24:24" x14ac:dyDescent="0.35">
      <c r="X2013" s="8" t="str">
        <f>IF(JPK_KR!X2246="wynikowe",JPK_KR!V2246,"")</f>
        <v/>
      </c>
    </row>
    <row r="2014" spans="24:24" x14ac:dyDescent="0.35">
      <c r="X2014" s="8" t="str">
        <f>IF(JPK_KR!X2247="wynikowe",JPK_KR!V2247,"")</f>
        <v/>
      </c>
    </row>
    <row r="2015" spans="24:24" x14ac:dyDescent="0.35">
      <c r="X2015" s="8" t="str">
        <f>IF(JPK_KR!X2248="wynikowe",JPK_KR!V2248,"")</f>
        <v/>
      </c>
    </row>
    <row r="2016" spans="24:24" x14ac:dyDescent="0.35">
      <c r="X2016" s="8" t="str">
        <f>IF(JPK_KR!X2249="wynikowe",JPK_KR!V2249,"")</f>
        <v/>
      </c>
    </row>
    <row r="2017" spans="24:24" x14ac:dyDescent="0.35">
      <c r="X2017" s="8" t="str">
        <f>IF(JPK_KR!X2250="wynikowe",JPK_KR!V2250,"")</f>
        <v/>
      </c>
    </row>
    <row r="2018" spans="24:24" x14ac:dyDescent="0.35">
      <c r="X2018" s="8" t="str">
        <f>IF(JPK_KR!X2251="wynikowe",JPK_KR!V2251,"")</f>
        <v/>
      </c>
    </row>
    <row r="2019" spans="24:24" x14ac:dyDescent="0.35">
      <c r="X2019" s="8" t="str">
        <f>IF(JPK_KR!X2252="wynikowe",JPK_KR!V2252,"")</f>
        <v/>
      </c>
    </row>
    <row r="2020" spans="24:24" x14ac:dyDescent="0.35">
      <c r="X2020" s="8" t="str">
        <f>IF(JPK_KR!X2253="wynikowe",JPK_KR!V2253,"")</f>
        <v/>
      </c>
    </row>
    <row r="2021" spans="24:24" x14ac:dyDescent="0.35">
      <c r="X2021" s="8" t="str">
        <f>IF(JPK_KR!X2254="wynikowe",JPK_KR!V2254,"")</f>
        <v/>
      </c>
    </row>
    <row r="2022" spans="24:24" x14ac:dyDescent="0.35">
      <c r="X2022" s="8" t="str">
        <f>IF(JPK_KR!X2255="wynikowe",JPK_KR!V2255,"")</f>
        <v/>
      </c>
    </row>
    <row r="2023" spans="24:24" x14ac:dyDescent="0.35">
      <c r="X2023" s="8" t="str">
        <f>IF(JPK_KR!X2256="wynikowe",JPK_KR!V2256,"")</f>
        <v/>
      </c>
    </row>
    <row r="2024" spans="24:24" x14ac:dyDescent="0.35">
      <c r="X2024" s="8" t="str">
        <f>IF(JPK_KR!X2257="wynikowe",JPK_KR!V2257,"")</f>
        <v/>
      </c>
    </row>
    <row r="2025" spans="24:24" x14ac:dyDescent="0.35">
      <c r="X2025" s="8" t="str">
        <f>IF(JPK_KR!X2258="wynikowe",JPK_KR!V2258,"")</f>
        <v/>
      </c>
    </row>
    <row r="2026" spans="24:24" x14ac:dyDescent="0.35">
      <c r="X2026" s="8" t="str">
        <f>IF(JPK_KR!X2259="wynikowe",JPK_KR!V2259,"")</f>
        <v/>
      </c>
    </row>
    <row r="2027" spans="24:24" x14ac:dyDescent="0.35">
      <c r="X2027" s="8" t="str">
        <f>IF(JPK_KR!X2260="wynikowe",JPK_KR!V2260,"")</f>
        <v/>
      </c>
    </row>
    <row r="2028" spans="24:24" x14ac:dyDescent="0.35">
      <c r="X2028" s="8" t="str">
        <f>IF(JPK_KR!X2261="wynikowe",JPK_KR!V2261,"")</f>
        <v/>
      </c>
    </row>
    <row r="2029" spans="24:24" x14ac:dyDescent="0.35">
      <c r="X2029" s="8" t="str">
        <f>IF(JPK_KR!X2262="wynikowe",JPK_KR!V2262,"")</f>
        <v/>
      </c>
    </row>
    <row r="2030" spans="24:24" x14ac:dyDescent="0.35">
      <c r="X2030" s="8" t="str">
        <f>IF(JPK_KR!X2263="wynikowe",JPK_KR!V2263,"")</f>
        <v/>
      </c>
    </row>
    <row r="2031" spans="24:24" x14ac:dyDescent="0.35">
      <c r="X2031" s="8" t="str">
        <f>IF(JPK_KR!X2264="wynikowe",JPK_KR!V2264,"")</f>
        <v/>
      </c>
    </row>
    <row r="2032" spans="24:24" x14ac:dyDescent="0.35">
      <c r="X2032" s="8" t="str">
        <f>IF(JPK_KR!X2265="wynikowe",JPK_KR!V2265,"")</f>
        <v/>
      </c>
    </row>
    <row r="2033" spans="24:24" x14ac:dyDescent="0.35">
      <c r="X2033" s="8" t="str">
        <f>IF(JPK_KR!X2266="wynikowe",JPK_KR!V2266,"")</f>
        <v/>
      </c>
    </row>
    <row r="2034" spans="24:24" x14ac:dyDescent="0.35">
      <c r="X2034" s="8" t="str">
        <f>IF(JPK_KR!X2267="wynikowe",JPK_KR!V2267,"")</f>
        <v/>
      </c>
    </row>
    <row r="2035" spans="24:24" x14ac:dyDescent="0.35">
      <c r="X2035" s="8" t="str">
        <f>IF(JPK_KR!X2268="wynikowe",JPK_KR!V2268,"")</f>
        <v/>
      </c>
    </row>
    <row r="2036" spans="24:24" x14ac:dyDescent="0.35">
      <c r="X2036" s="8" t="str">
        <f>IF(JPK_KR!X2269="wynikowe",JPK_KR!V2269,"")</f>
        <v/>
      </c>
    </row>
    <row r="2037" spans="24:24" x14ac:dyDescent="0.35">
      <c r="X2037" s="8" t="str">
        <f>IF(JPK_KR!X2270="wynikowe",JPK_KR!V2270,"")</f>
        <v/>
      </c>
    </row>
    <row r="2038" spans="24:24" x14ac:dyDescent="0.35">
      <c r="X2038" s="8" t="str">
        <f>IF(JPK_KR!X2271="wynikowe",JPK_KR!V2271,"")</f>
        <v/>
      </c>
    </row>
    <row r="2039" spans="24:24" x14ac:dyDescent="0.35">
      <c r="X2039" s="8" t="str">
        <f>IF(JPK_KR!X2272="wynikowe",JPK_KR!V2272,"")</f>
        <v/>
      </c>
    </row>
    <row r="2040" spans="24:24" x14ac:dyDescent="0.35">
      <c r="X2040" s="8" t="str">
        <f>IF(JPK_KR!X2273="wynikowe",JPK_KR!V2273,"")</f>
        <v/>
      </c>
    </row>
    <row r="2041" spans="24:24" x14ac:dyDescent="0.35">
      <c r="X2041" s="8" t="str">
        <f>IF(JPK_KR!X2274="wynikowe",JPK_KR!V2274,"")</f>
        <v/>
      </c>
    </row>
    <row r="2042" spans="24:24" x14ac:dyDescent="0.35">
      <c r="X2042" s="8" t="str">
        <f>IF(JPK_KR!X2275="wynikowe",JPK_KR!V2275,"")</f>
        <v/>
      </c>
    </row>
    <row r="2043" spans="24:24" x14ac:dyDescent="0.35">
      <c r="X2043" s="8" t="str">
        <f>IF(JPK_KR!X2276="wynikowe",JPK_KR!V2276,"")</f>
        <v/>
      </c>
    </row>
    <row r="2044" spans="24:24" x14ac:dyDescent="0.35">
      <c r="X2044" s="8" t="str">
        <f>IF(JPK_KR!X2277="wynikowe",JPK_KR!V2277,"")</f>
        <v/>
      </c>
    </row>
    <row r="2045" spans="24:24" x14ac:dyDescent="0.35">
      <c r="X2045" s="8" t="str">
        <f>IF(JPK_KR!X2278="wynikowe",JPK_KR!V2278,"")</f>
        <v/>
      </c>
    </row>
    <row r="2046" spans="24:24" x14ac:dyDescent="0.35">
      <c r="X2046" s="8" t="str">
        <f>IF(JPK_KR!X2279="wynikowe",JPK_KR!V2279,"")</f>
        <v/>
      </c>
    </row>
    <row r="2047" spans="24:24" x14ac:dyDescent="0.35">
      <c r="X2047" s="8" t="str">
        <f>IF(JPK_KR!X2280="wynikowe",JPK_KR!V2280,"")</f>
        <v/>
      </c>
    </row>
    <row r="2048" spans="24:24" x14ac:dyDescent="0.35">
      <c r="X2048" s="8" t="str">
        <f>IF(JPK_KR!X2281="wynikowe",JPK_KR!V2281,"")</f>
        <v/>
      </c>
    </row>
    <row r="2049" spans="24:24" x14ac:dyDescent="0.35">
      <c r="X2049" s="8" t="str">
        <f>IF(JPK_KR!X2282="wynikowe",JPK_KR!V2282,"")</f>
        <v/>
      </c>
    </row>
    <row r="2050" spans="24:24" x14ac:dyDescent="0.35">
      <c r="X2050" s="8" t="str">
        <f>IF(JPK_KR!X2283="wynikowe",JPK_KR!V2283,"")</f>
        <v/>
      </c>
    </row>
    <row r="2051" spans="24:24" x14ac:dyDescent="0.35">
      <c r="X2051" s="8" t="str">
        <f>IF(JPK_KR!X2284="wynikowe",JPK_KR!V2284,"")</f>
        <v/>
      </c>
    </row>
    <row r="2052" spans="24:24" x14ac:dyDescent="0.35">
      <c r="X2052" s="8" t="str">
        <f>IF(JPK_KR!X2285="wynikowe",JPK_KR!V2285,"")</f>
        <v/>
      </c>
    </row>
    <row r="2053" spans="24:24" x14ac:dyDescent="0.35">
      <c r="X2053" s="8" t="str">
        <f>IF(JPK_KR!X2286="wynikowe",JPK_KR!V2286,"")</f>
        <v/>
      </c>
    </row>
    <row r="2054" spans="24:24" x14ac:dyDescent="0.35">
      <c r="X2054" s="8" t="str">
        <f>IF(JPK_KR!X2287="wynikowe",JPK_KR!V2287,"")</f>
        <v/>
      </c>
    </row>
    <row r="2055" spans="24:24" x14ac:dyDescent="0.35">
      <c r="X2055" s="8" t="str">
        <f>IF(JPK_KR!X2288="wynikowe",JPK_KR!V2288,"")</f>
        <v/>
      </c>
    </row>
    <row r="2056" spans="24:24" x14ac:dyDescent="0.35">
      <c r="X2056" s="8" t="str">
        <f>IF(JPK_KR!X2289="wynikowe",JPK_KR!V2289,"")</f>
        <v/>
      </c>
    </row>
    <row r="2057" spans="24:24" x14ac:dyDescent="0.35">
      <c r="X2057" s="8" t="str">
        <f>IF(JPK_KR!X2290="wynikowe",JPK_KR!V2290,"")</f>
        <v/>
      </c>
    </row>
    <row r="2058" spans="24:24" x14ac:dyDescent="0.35">
      <c r="X2058" s="8" t="str">
        <f>IF(JPK_KR!X2291="wynikowe",JPK_KR!V2291,"")</f>
        <v/>
      </c>
    </row>
    <row r="2059" spans="24:24" x14ac:dyDescent="0.35">
      <c r="X2059" s="8" t="str">
        <f>IF(JPK_KR!X2292="wynikowe",JPK_KR!V2292,"")</f>
        <v/>
      </c>
    </row>
    <row r="2060" spans="24:24" x14ac:dyDescent="0.35">
      <c r="X2060" s="8" t="str">
        <f>IF(JPK_KR!X2293="wynikowe",JPK_KR!V2293,"")</f>
        <v/>
      </c>
    </row>
    <row r="2061" spans="24:24" x14ac:dyDescent="0.35">
      <c r="X2061" s="8" t="str">
        <f>IF(JPK_KR!X2294="wynikowe",JPK_KR!V2294,"")</f>
        <v/>
      </c>
    </row>
    <row r="2062" spans="24:24" x14ac:dyDescent="0.35">
      <c r="X2062" s="8" t="str">
        <f>IF(JPK_KR!X2295="wynikowe",JPK_KR!V2295,"")</f>
        <v/>
      </c>
    </row>
    <row r="2063" spans="24:24" x14ac:dyDescent="0.35">
      <c r="X2063" s="8" t="str">
        <f>IF(JPK_KR!X2296="wynikowe",JPK_KR!V2296,"")</f>
        <v/>
      </c>
    </row>
    <row r="2064" spans="24:24" x14ac:dyDescent="0.35">
      <c r="X2064" s="8" t="str">
        <f>IF(JPK_KR!X2297="wynikowe",JPK_KR!V2297,"")</f>
        <v/>
      </c>
    </row>
    <row r="2065" spans="24:24" x14ac:dyDescent="0.35">
      <c r="X2065" s="8" t="str">
        <f>IF(JPK_KR!X2298="wynikowe",JPK_KR!V2298,"")</f>
        <v/>
      </c>
    </row>
    <row r="2066" spans="24:24" x14ac:dyDescent="0.35">
      <c r="X2066" s="8" t="str">
        <f>IF(JPK_KR!X2299="wynikowe",JPK_KR!V2299,"")</f>
        <v/>
      </c>
    </row>
    <row r="2067" spans="24:24" x14ac:dyDescent="0.35">
      <c r="X2067" s="8" t="str">
        <f>IF(JPK_KR!X2300="wynikowe",JPK_KR!V2300,"")</f>
        <v/>
      </c>
    </row>
    <row r="2068" spans="24:24" x14ac:dyDescent="0.35">
      <c r="X2068" s="8" t="str">
        <f>IF(JPK_KR!X2301="wynikowe",JPK_KR!V2301,"")</f>
        <v/>
      </c>
    </row>
    <row r="2069" spans="24:24" x14ac:dyDescent="0.35">
      <c r="X2069" s="8" t="str">
        <f>IF(JPK_KR!X2302="wynikowe",JPK_KR!V2302,"")</f>
        <v/>
      </c>
    </row>
    <row r="2070" spans="24:24" x14ac:dyDescent="0.35">
      <c r="X2070" s="8" t="str">
        <f>IF(JPK_KR!X2303="wynikowe",JPK_KR!V2303,"")</f>
        <v/>
      </c>
    </row>
    <row r="2071" spans="24:24" x14ac:dyDescent="0.35">
      <c r="X2071" s="8" t="str">
        <f>IF(JPK_KR!X2304="wynikowe",JPK_KR!V2304,"")</f>
        <v/>
      </c>
    </row>
    <row r="2072" spans="24:24" x14ac:dyDescent="0.35">
      <c r="X2072" s="8" t="str">
        <f>IF(JPK_KR!X2305="wynikowe",JPK_KR!V2305,"")</f>
        <v/>
      </c>
    </row>
    <row r="2073" spans="24:24" x14ac:dyDescent="0.35">
      <c r="X2073" s="8" t="str">
        <f>IF(JPK_KR!X2306="wynikowe",JPK_KR!V2306,"")</f>
        <v/>
      </c>
    </row>
    <row r="2074" spans="24:24" x14ac:dyDescent="0.35">
      <c r="X2074" s="8" t="str">
        <f>IF(JPK_KR!X2307="wynikowe",JPK_KR!V2307,"")</f>
        <v/>
      </c>
    </row>
    <row r="2075" spans="24:24" x14ac:dyDescent="0.35">
      <c r="X2075" s="8" t="str">
        <f>IF(JPK_KR!X2308="wynikowe",JPK_KR!V2308,"")</f>
        <v/>
      </c>
    </row>
    <row r="2076" spans="24:24" x14ac:dyDescent="0.35">
      <c r="X2076" s="8" t="str">
        <f>IF(JPK_KR!X2309="wynikowe",JPK_KR!V2309,"")</f>
        <v/>
      </c>
    </row>
    <row r="2077" spans="24:24" x14ac:dyDescent="0.35">
      <c r="X2077" s="8" t="str">
        <f>IF(JPK_KR!X2310="wynikowe",JPK_KR!V2310,"")</f>
        <v/>
      </c>
    </row>
    <row r="2078" spans="24:24" x14ac:dyDescent="0.35">
      <c r="X2078" s="8" t="str">
        <f>IF(JPK_KR!X2311="wynikowe",JPK_KR!V2311,"")</f>
        <v/>
      </c>
    </row>
    <row r="2079" spans="24:24" x14ac:dyDescent="0.35">
      <c r="X2079" s="8" t="str">
        <f>IF(JPK_KR!X2312="wynikowe",JPK_KR!V2312,"")</f>
        <v/>
      </c>
    </row>
    <row r="2080" spans="24:24" x14ac:dyDescent="0.35">
      <c r="X2080" s="8" t="str">
        <f>IF(JPK_KR!X2313="wynikowe",JPK_KR!V2313,"")</f>
        <v/>
      </c>
    </row>
    <row r="2081" spans="24:24" x14ac:dyDescent="0.35">
      <c r="X2081" s="8" t="str">
        <f>IF(JPK_KR!X2314="wynikowe",JPK_KR!V2314,"")</f>
        <v/>
      </c>
    </row>
    <row r="2082" spans="24:24" x14ac:dyDescent="0.35">
      <c r="X2082" s="8" t="str">
        <f>IF(JPK_KR!X2315="wynikowe",JPK_KR!V2315,"")</f>
        <v/>
      </c>
    </row>
    <row r="2083" spans="24:24" x14ac:dyDescent="0.35">
      <c r="X2083" s="8" t="str">
        <f>IF(JPK_KR!X2316="wynikowe",JPK_KR!V2316,"")</f>
        <v/>
      </c>
    </row>
    <row r="2084" spans="24:24" x14ac:dyDescent="0.35">
      <c r="X2084" s="8" t="str">
        <f>IF(JPK_KR!X2317="wynikowe",JPK_KR!V2317,"")</f>
        <v/>
      </c>
    </row>
    <row r="2085" spans="24:24" x14ac:dyDescent="0.35">
      <c r="X2085" s="8" t="str">
        <f>IF(JPK_KR!X2318="wynikowe",JPK_KR!V2318,"")</f>
        <v/>
      </c>
    </row>
    <row r="2086" spans="24:24" x14ac:dyDescent="0.35">
      <c r="X2086" s="8" t="str">
        <f>IF(JPK_KR!X2319="wynikowe",JPK_KR!V2319,"")</f>
        <v/>
      </c>
    </row>
    <row r="2087" spans="24:24" x14ac:dyDescent="0.35">
      <c r="X2087" s="8" t="str">
        <f>IF(JPK_KR!X2320="wynikowe",JPK_KR!V2320,"")</f>
        <v/>
      </c>
    </row>
    <row r="2088" spans="24:24" x14ac:dyDescent="0.35">
      <c r="X2088" s="8" t="str">
        <f>IF(JPK_KR!X2321="wynikowe",JPK_KR!V2321,"")</f>
        <v/>
      </c>
    </row>
    <row r="2089" spans="24:24" x14ac:dyDescent="0.35">
      <c r="X2089" s="8" t="str">
        <f>IF(JPK_KR!X2322="wynikowe",JPK_KR!V2322,"")</f>
        <v/>
      </c>
    </row>
    <row r="2090" spans="24:24" x14ac:dyDescent="0.35">
      <c r="X2090" s="8" t="str">
        <f>IF(JPK_KR!X2323="wynikowe",JPK_KR!V2323,"")</f>
        <v/>
      </c>
    </row>
    <row r="2091" spans="24:24" x14ac:dyDescent="0.35">
      <c r="X2091" s="8" t="str">
        <f>IF(JPK_KR!X2324="wynikowe",JPK_KR!V2324,"")</f>
        <v/>
      </c>
    </row>
    <row r="2092" spans="24:24" x14ac:dyDescent="0.35">
      <c r="X2092" s="8" t="str">
        <f>IF(JPK_KR!X2325="wynikowe",JPK_KR!V2325,"")</f>
        <v/>
      </c>
    </row>
    <row r="2093" spans="24:24" x14ac:dyDescent="0.35">
      <c r="X2093" s="8" t="str">
        <f>IF(JPK_KR!X2326="wynikowe",JPK_KR!V2326,"")</f>
        <v/>
      </c>
    </row>
    <row r="2094" spans="24:24" x14ac:dyDescent="0.35">
      <c r="X2094" s="8" t="str">
        <f>IF(JPK_KR!X2327="wynikowe",JPK_KR!V2327,"")</f>
        <v/>
      </c>
    </row>
    <row r="2095" spans="24:24" x14ac:dyDescent="0.35">
      <c r="X2095" s="8" t="str">
        <f>IF(JPK_KR!X2328="wynikowe",JPK_KR!V2328,"")</f>
        <v/>
      </c>
    </row>
    <row r="2096" spans="24:24" x14ac:dyDescent="0.35">
      <c r="X2096" s="8" t="str">
        <f>IF(JPK_KR!X2329="wynikowe",JPK_KR!V2329,"")</f>
        <v/>
      </c>
    </row>
    <row r="2097" spans="24:24" x14ac:dyDescent="0.35">
      <c r="X2097" s="8" t="str">
        <f>IF(JPK_KR!X2330="wynikowe",JPK_KR!V2330,"")</f>
        <v/>
      </c>
    </row>
    <row r="2098" spans="24:24" x14ac:dyDescent="0.35">
      <c r="X2098" s="8" t="str">
        <f>IF(JPK_KR!X2331="wynikowe",JPK_KR!V2331,"")</f>
        <v/>
      </c>
    </row>
    <row r="2099" spans="24:24" x14ac:dyDescent="0.35">
      <c r="X2099" s="8" t="str">
        <f>IF(JPK_KR!X2332="wynikowe",JPK_KR!V2332,"")</f>
        <v/>
      </c>
    </row>
    <row r="2100" spans="24:24" x14ac:dyDescent="0.35">
      <c r="X2100" s="8" t="str">
        <f>IF(JPK_KR!X2333="wynikowe",JPK_KR!V2333,"")</f>
        <v/>
      </c>
    </row>
    <row r="2101" spans="24:24" x14ac:dyDescent="0.35">
      <c r="X2101" s="8" t="str">
        <f>IF(JPK_KR!X2334="wynikowe",JPK_KR!V2334,"")</f>
        <v/>
      </c>
    </row>
    <row r="2102" spans="24:24" x14ac:dyDescent="0.35">
      <c r="X2102" s="8" t="str">
        <f>IF(JPK_KR!X2335="wynikowe",JPK_KR!V2335,"")</f>
        <v/>
      </c>
    </row>
    <row r="2103" spans="24:24" x14ac:dyDescent="0.35">
      <c r="X2103" s="8" t="str">
        <f>IF(JPK_KR!X2336="wynikowe",JPK_KR!V2336,"")</f>
        <v/>
      </c>
    </row>
    <row r="2104" spans="24:24" x14ac:dyDescent="0.35">
      <c r="X2104" s="8" t="str">
        <f>IF(JPK_KR!X2337="wynikowe",JPK_KR!V2337,"")</f>
        <v/>
      </c>
    </row>
    <row r="2105" spans="24:24" x14ac:dyDescent="0.35">
      <c r="X2105" s="8" t="str">
        <f>IF(JPK_KR!X2338="wynikowe",JPK_KR!V2338,"")</f>
        <v/>
      </c>
    </row>
    <row r="2106" spans="24:24" x14ac:dyDescent="0.35">
      <c r="X2106" s="8" t="str">
        <f>IF(JPK_KR!X2339="wynikowe",JPK_KR!V2339,"")</f>
        <v/>
      </c>
    </row>
    <row r="2107" spans="24:24" x14ac:dyDescent="0.35">
      <c r="X2107" s="8" t="str">
        <f>IF(JPK_KR!X2340="wynikowe",JPK_KR!V2340,"")</f>
        <v/>
      </c>
    </row>
    <row r="2108" spans="24:24" x14ac:dyDescent="0.35">
      <c r="X2108" s="8" t="str">
        <f>IF(JPK_KR!X2341="wynikowe",JPK_KR!V2341,"")</f>
        <v/>
      </c>
    </row>
    <row r="2109" spans="24:24" x14ac:dyDescent="0.35">
      <c r="X2109" s="8" t="str">
        <f>IF(JPK_KR!X2342="wynikowe",JPK_KR!V2342,"")</f>
        <v/>
      </c>
    </row>
    <row r="2110" spans="24:24" x14ac:dyDescent="0.35">
      <c r="X2110" s="8" t="str">
        <f>IF(JPK_KR!X2343="wynikowe",JPK_KR!V2343,"")</f>
        <v/>
      </c>
    </row>
    <row r="2111" spans="24:24" x14ac:dyDescent="0.35">
      <c r="X2111" s="8" t="str">
        <f>IF(JPK_KR!X2344="wynikowe",JPK_KR!V2344,"")</f>
        <v/>
      </c>
    </row>
    <row r="2112" spans="24:24" x14ac:dyDescent="0.35">
      <c r="X2112" s="8" t="str">
        <f>IF(JPK_KR!X2345="wynikowe",JPK_KR!V2345,"")</f>
        <v/>
      </c>
    </row>
    <row r="2113" spans="24:24" x14ac:dyDescent="0.35">
      <c r="X2113" s="8" t="str">
        <f>IF(JPK_KR!X2346="wynikowe",JPK_KR!V2346,"")</f>
        <v/>
      </c>
    </row>
    <row r="2114" spans="24:24" x14ac:dyDescent="0.35">
      <c r="X2114" s="8" t="str">
        <f>IF(JPK_KR!X2347="wynikowe",JPK_KR!V2347,"")</f>
        <v/>
      </c>
    </row>
    <row r="2115" spans="24:24" x14ac:dyDescent="0.35">
      <c r="X2115" s="8" t="str">
        <f>IF(JPK_KR!X2348="wynikowe",JPK_KR!V2348,"")</f>
        <v/>
      </c>
    </row>
    <row r="2116" spans="24:24" x14ac:dyDescent="0.35">
      <c r="X2116" s="8" t="str">
        <f>IF(JPK_KR!X2349="wynikowe",JPK_KR!V2349,"")</f>
        <v/>
      </c>
    </row>
    <row r="2117" spans="24:24" x14ac:dyDescent="0.35">
      <c r="X2117" s="8" t="str">
        <f>IF(JPK_KR!X2350="wynikowe",JPK_KR!V2350,"")</f>
        <v/>
      </c>
    </row>
    <row r="2118" spans="24:24" x14ac:dyDescent="0.35">
      <c r="X2118" s="8" t="str">
        <f>IF(JPK_KR!X2351="wynikowe",JPK_KR!V2351,"")</f>
        <v/>
      </c>
    </row>
    <row r="2119" spans="24:24" x14ac:dyDescent="0.35">
      <c r="X2119" s="8" t="str">
        <f>IF(JPK_KR!X2352="wynikowe",JPK_KR!V2352,"")</f>
        <v/>
      </c>
    </row>
    <row r="2120" spans="24:24" x14ac:dyDescent="0.35">
      <c r="X2120" s="8" t="str">
        <f>IF(JPK_KR!X2353="wynikowe",JPK_KR!V2353,"")</f>
        <v/>
      </c>
    </row>
    <row r="2121" spans="24:24" x14ac:dyDescent="0.35">
      <c r="X2121" s="8" t="str">
        <f>IF(JPK_KR!X2354="wynikowe",JPK_KR!V2354,"")</f>
        <v/>
      </c>
    </row>
    <row r="2122" spans="24:24" x14ac:dyDescent="0.35">
      <c r="X2122" s="8" t="str">
        <f>IF(JPK_KR!X2355="wynikowe",JPK_KR!V2355,"")</f>
        <v/>
      </c>
    </row>
    <row r="2123" spans="24:24" x14ac:dyDescent="0.35">
      <c r="X2123" s="8" t="str">
        <f>IF(JPK_KR!X2356="wynikowe",JPK_KR!V2356,"")</f>
        <v/>
      </c>
    </row>
    <row r="2124" spans="24:24" x14ac:dyDescent="0.35">
      <c r="X2124" s="8" t="str">
        <f>IF(JPK_KR!X2357="wynikowe",JPK_KR!V2357,"")</f>
        <v/>
      </c>
    </row>
    <row r="2125" spans="24:24" x14ac:dyDescent="0.35">
      <c r="X2125" s="8" t="str">
        <f>IF(JPK_KR!X2358="wynikowe",JPK_KR!V2358,"")</f>
        <v/>
      </c>
    </row>
    <row r="2126" spans="24:24" x14ac:dyDescent="0.35">
      <c r="X2126" s="8" t="str">
        <f>IF(JPK_KR!X2359="wynikowe",JPK_KR!V2359,"")</f>
        <v/>
      </c>
    </row>
    <row r="2127" spans="24:24" x14ac:dyDescent="0.35">
      <c r="X2127" s="8" t="str">
        <f>IF(JPK_KR!X2360="wynikowe",JPK_KR!V2360,"")</f>
        <v/>
      </c>
    </row>
    <row r="2128" spans="24:24" x14ac:dyDescent="0.35">
      <c r="X2128" s="8" t="str">
        <f>IF(JPK_KR!X2361="wynikowe",JPK_KR!V2361,"")</f>
        <v/>
      </c>
    </row>
    <row r="2129" spans="24:24" x14ac:dyDescent="0.35">
      <c r="X2129" s="8" t="str">
        <f>IF(JPK_KR!X2362="wynikowe",JPK_KR!V2362,"")</f>
        <v/>
      </c>
    </row>
    <row r="2130" spans="24:24" x14ac:dyDescent="0.35">
      <c r="X2130" s="8" t="str">
        <f>IF(JPK_KR!X2363="wynikowe",JPK_KR!V2363,"")</f>
        <v/>
      </c>
    </row>
    <row r="2131" spans="24:24" x14ac:dyDescent="0.35">
      <c r="X2131" s="8" t="str">
        <f>IF(JPK_KR!X2364="wynikowe",JPK_KR!V2364,"")</f>
        <v/>
      </c>
    </row>
    <row r="2132" spans="24:24" x14ac:dyDescent="0.35">
      <c r="X2132" s="8" t="str">
        <f>IF(JPK_KR!X2365="wynikowe",JPK_KR!V2365,"")</f>
        <v/>
      </c>
    </row>
    <row r="2133" spans="24:24" x14ac:dyDescent="0.35">
      <c r="X2133" s="8" t="str">
        <f>IF(JPK_KR!X2366="wynikowe",JPK_KR!V2366,"")</f>
        <v/>
      </c>
    </row>
    <row r="2134" spans="24:24" x14ac:dyDescent="0.35">
      <c r="X2134" s="8" t="str">
        <f>IF(JPK_KR!X2367="wynikowe",JPK_KR!V2367,"")</f>
        <v/>
      </c>
    </row>
    <row r="2135" spans="24:24" x14ac:dyDescent="0.35">
      <c r="X2135" s="8" t="str">
        <f>IF(JPK_KR!X2368="wynikowe",JPK_KR!V2368,"")</f>
        <v/>
      </c>
    </row>
    <row r="2136" spans="24:24" x14ac:dyDescent="0.35">
      <c r="X2136" s="8" t="str">
        <f>IF(JPK_KR!X2369="wynikowe",JPK_KR!V2369,"")</f>
        <v/>
      </c>
    </row>
    <row r="2137" spans="24:24" x14ac:dyDescent="0.35">
      <c r="X2137" s="8" t="str">
        <f>IF(JPK_KR!X2370="wynikowe",JPK_KR!V2370,"")</f>
        <v/>
      </c>
    </row>
    <row r="2138" spans="24:24" x14ac:dyDescent="0.35">
      <c r="X2138" s="8" t="str">
        <f>IF(JPK_KR!X2371="wynikowe",JPK_KR!V2371,"")</f>
        <v/>
      </c>
    </row>
    <row r="2139" spans="24:24" x14ac:dyDescent="0.35">
      <c r="X2139" s="8" t="str">
        <f>IF(JPK_KR!X2372="wynikowe",JPK_KR!V2372,"")</f>
        <v/>
      </c>
    </row>
    <row r="2140" spans="24:24" x14ac:dyDescent="0.35">
      <c r="X2140" s="8" t="str">
        <f>IF(JPK_KR!X2373="wynikowe",JPK_KR!V2373,"")</f>
        <v/>
      </c>
    </row>
    <row r="2141" spans="24:24" x14ac:dyDescent="0.35">
      <c r="X2141" s="8" t="str">
        <f>IF(JPK_KR!X2374="wynikowe",JPK_KR!V2374,"")</f>
        <v/>
      </c>
    </row>
    <row r="2142" spans="24:24" x14ac:dyDescent="0.35">
      <c r="X2142" s="8" t="str">
        <f>IF(JPK_KR!X2375="wynikowe",JPK_KR!V2375,"")</f>
        <v/>
      </c>
    </row>
    <row r="2143" spans="24:24" x14ac:dyDescent="0.35">
      <c r="X2143" s="8" t="str">
        <f>IF(JPK_KR!X2376="wynikowe",JPK_KR!V2376,"")</f>
        <v/>
      </c>
    </row>
    <row r="2144" spans="24:24" x14ac:dyDescent="0.35">
      <c r="X2144" s="8" t="str">
        <f>IF(JPK_KR!X2377="wynikowe",JPK_KR!V2377,"")</f>
        <v/>
      </c>
    </row>
    <row r="2145" spans="24:24" x14ac:dyDescent="0.35">
      <c r="X2145" s="8" t="str">
        <f>IF(JPK_KR!X2378="wynikowe",JPK_KR!V2378,"")</f>
        <v/>
      </c>
    </row>
    <row r="2146" spans="24:24" x14ac:dyDescent="0.35">
      <c r="X2146" s="8" t="str">
        <f>IF(JPK_KR!X2379="wynikowe",JPK_KR!V2379,"")</f>
        <v/>
      </c>
    </row>
    <row r="2147" spans="24:24" x14ac:dyDescent="0.35">
      <c r="X2147" s="8" t="str">
        <f>IF(JPK_KR!X2380="wynikowe",JPK_KR!V2380,"")</f>
        <v/>
      </c>
    </row>
    <row r="2148" spans="24:24" x14ac:dyDescent="0.35">
      <c r="X2148" s="8" t="str">
        <f>IF(JPK_KR!X2381="wynikowe",JPK_KR!V2381,"")</f>
        <v/>
      </c>
    </row>
    <row r="2149" spans="24:24" x14ac:dyDescent="0.35">
      <c r="X2149" s="8" t="str">
        <f>IF(JPK_KR!X2382="wynikowe",JPK_KR!V2382,"")</f>
        <v/>
      </c>
    </row>
    <row r="2150" spans="24:24" x14ac:dyDescent="0.35">
      <c r="X2150" s="8" t="str">
        <f>IF(JPK_KR!X2383="wynikowe",JPK_KR!V2383,"")</f>
        <v/>
      </c>
    </row>
    <row r="2151" spans="24:24" x14ac:dyDescent="0.35">
      <c r="X2151" s="8" t="str">
        <f>IF(JPK_KR!X2384="wynikowe",JPK_KR!V2384,"")</f>
        <v/>
      </c>
    </row>
    <row r="2152" spans="24:24" x14ac:dyDescent="0.35">
      <c r="X2152" s="8" t="str">
        <f>IF(JPK_KR!X2385="wynikowe",JPK_KR!V2385,"")</f>
        <v/>
      </c>
    </row>
    <row r="2153" spans="24:24" x14ac:dyDescent="0.35">
      <c r="X2153" s="8" t="str">
        <f>IF(JPK_KR!X2386="wynikowe",JPK_KR!V2386,"")</f>
        <v/>
      </c>
    </row>
    <row r="2154" spans="24:24" x14ac:dyDescent="0.35">
      <c r="X2154" s="8" t="str">
        <f>IF(JPK_KR!X2387="wynikowe",JPK_KR!V2387,"")</f>
        <v/>
      </c>
    </row>
    <row r="2155" spans="24:24" x14ac:dyDescent="0.35">
      <c r="X2155" s="8" t="str">
        <f>IF(JPK_KR!X2388="wynikowe",JPK_KR!V2388,"")</f>
        <v/>
      </c>
    </row>
    <row r="2156" spans="24:24" x14ac:dyDescent="0.35">
      <c r="X2156" s="8" t="str">
        <f>IF(JPK_KR!X2389="wynikowe",JPK_KR!V2389,"")</f>
        <v/>
      </c>
    </row>
    <row r="2157" spans="24:24" x14ac:dyDescent="0.35">
      <c r="X2157" s="8" t="str">
        <f>IF(JPK_KR!X2390="wynikowe",JPK_KR!V2390,"")</f>
        <v/>
      </c>
    </row>
    <row r="2158" spans="24:24" x14ac:dyDescent="0.35">
      <c r="X2158" s="8" t="str">
        <f>IF(JPK_KR!X2391="wynikowe",JPK_KR!V2391,"")</f>
        <v/>
      </c>
    </row>
    <row r="2159" spans="24:24" x14ac:dyDescent="0.35">
      <c r="X2159" s="8" t="str">
        <f>IF(JPK_KR!X2392="wynikowe",JPK_KR!V2392,"")</f>
        <v/>
      </c>
    </row>
    <row r="2160" spans="24:24" x14ac:dyDescent="0.35">
      <c r="X2160" s="8" t="str">
        <f>IF(JPK_KR!X2393="wynikowe",JPK_KR!V2393,"")</f>
        <v/>
      </c>
    </row>
    <row r="2161" spans="24:24" x14ac:dyDescent="0.35">
      <c r="X2161" s="8" t="str">
        <f>IF(JPK_KR!X2394="wynikowe",JPK_KR!V2394,"")</f>
        <v/>
      </c>
    </row>
    <row r="2162" spans="24:24" x14ac:dyDescent="0.35">
      <c r="X2162" s="8" t="str">
        <f>IF(JPK_KR!X2395="wynikowe",JPK_KR!V2395,"")</f>
        <v/>
      </c>
    </row>
    <row r="2163" spans="24:24" x14ac:dyDescent="0.35">
      <c r="X2163" s="8" t="str">
        <f>IF(JPK_KR!X2396="wynikowe",JPK_KR!V2396,"")</f>
        <v/>
      </c>
    </row>
    <row r="2164" spans="24:24" x14ac:dyDescent="0.35">
      <c r="X2164" s="8" t="str">
        <f>IF(JPK_KR!X2397="wynikowe",JPK_KR!V2397,"")</f>
        <v/>
      </c>
    </row>
    <row r="2165" spans="24:24" x14ac:dyDescent="0.35">
      <c r="X2165" s="8" t="str">
        <f>IF(JPK_KR!X2398="wynikowe",JPK_KR!V2398,"")</f>
        <v/>
      </c>
    </row>
    <row r="2166" spans="24:24" x14ac:dyDescent="0.35">
      <c r="X2166" s="8" t="str">
        <f>IF(JPK_KR!X2399="wynikowe",JPK_KR!V2399,"")</f>
        <v/>
      </c>
    </row>
    <row r="2167" spans="24:24" x14ac:dyDescent="0.35">
      <c r="X2167" s="8" t="str">
        <f>IF(JPK_KR!X2400="wynikowe",JPK_KR!V2400,"")</f>
        <v/>
      </c>
    </row>
    <row r="2168" spans="24:24" x14ac:dyDescent="0.35">
      <c r="X2168" s="8" t="str">
        <f>IF(JPK_KR!X2401="wynikowe",JPK_KR!V2401,"")</f>
        <v/>
      </c>
    </row>
    <row r="2169" spans="24:24" x14ac:dyDescent="0.35">
      <c r="X2169" s="8" t="str">
        <f>IF(JPK_KR!X2402="wynikowe",JPK_KR!V2402,"")</f>
        <v/>
      </c>
    </row>
    <row r="2170" spans="24:24" x14ac:dyDescent="0.35">
      <c r="X2170" s="8" t="str">
        <f>IF(JPK_KR!X2403="wynikowe",JPK_KR!V2403,"")</f>
        <v/>
      </c>
    </row>
    <row r="2171" spans="24:24" x14ac:dyDescent="0.35">
      <c r="X2171" s="8" t="str">
        <f>IF(JPK_KR!X2404="wynikowe",JPK_KR!V2404,"")</f>
        <v/>
      </c>
    </row>
    <row r="2172" spans="24:24" x14ac:dyDescent="0.35">
      <c r="X2172" s="8" t="str">
        <f>IF(JPK_KR!X2405="wynikowe",JPK_KR!V2405,"")</f>
        <v/>
      </c>
    </row>
    <row r="2173" spans="24:24" x14ac:dyDescent="0.35">
      <c r="X2173" s="8" t="str">
        <f>IF(JPK_KR!X2406="wynikowe",JPK_KR!V2406,"")</f>
        <v/>
      </c>
    </row>
    <row r="2174" spans="24:24" x14ac:dyDescent="0.35">
      <c r="X2174" s="8" t="str">
        <f>IF(JPK_KR!X2407="wynikowe",JPK_KR!V2407,"")</f>
        <v/>
      </c>
    </row>
    <row r="2175" spans="24:24" x14ac:dyDescent="0.35">
      <c r="X2175" s="8" t="str">
        <f>IF(JPK_KR!X2408="wynikowe",JPK_KR!V2408,"")</f>
        <v/>
      </c>
    </row>
    <row r="2176" spans="24:24" x14ac:dyDescent="0.35">
      <c r="X2176" s="8" t="str">
        <f>IF(JPK_KR!X2409="wynikowe",JPK_KR!V2409,"")</f>
        <v/>
      </c>
    </row>
    <row r="2177" spans="24:24" x14ac:dyDescent="0.35">
      <c r="X2177" s="8" t="str">
        <f>IF(JPK_KR!X2410="wynikowe",JPK_KR!V2410,"")</f>
        <v/>
      </c>
    </row>
    <row r="2178" spans="24:24" x14ac:dyDescent="0.35">
      <c r="X2178" s="8" t="str">
        <f>IF(JPK_KR!X2411="wynikowe",JPK_KR!V2411,"")</f>
        <v/>
      </c>
    </row>
    <row r="2179" spans="24:24" x14ac:dyDescent="0.35">
      <c r="X2179" s="8" t="str">
        <f>IF(JPK_KR!X2412="wynikowe",JPK_KR!V2412,"")</f>
        <v/>
      </c>
    </row>
    <row r="2180" spans="24:24" x14ac:dyDescent="0.35">
      <c r="X2180" s="8" t="str">
        <f>IF(JPK_KR!X2413="wynikowe",JPK_KR!V2413,"")</f>
        <v/>
      </c>
    </row>
    <row r="2181" spans="24:24" x14ac:dyDescent="0.35">
      <c r="X2181" s="8" t="str">
        <f>IF(JPK_KR!X2414="wynikowe",JPK_KR!V2414,"")</f>
        <v/>
      </c>
    </row>
    <row r="2182" spans="24:24" x14ac:dyDescent="0.35">
      <c r="X2182" s="8" t="str">
        <f>IF(JPK_KR!X2415="wynikowe",JPK_KR!V2415,"")</f>
        <v/>
      </c>
    </row>
    <row r="2183" spans="24:24" x14ac:dyDescent="0.35">
      <c r="X2183" s="8" t="str">
        <f>IF(JPK_KR!X2416="wynikowe",JPK_KR!V2416,"")</f>
        <v/>
      </c>
    </row>
    <row r="2184" spans="24:24" x14ac:dyDescent="0.35">
      <c r="X2184" s="8" t="str">
        <f>IF(JPK_KR!X2417="wynikowe",JPK_KR!V2417,"")</f>
        <v/>
      </c>
    </row>
    <row r="2185" spans="24:24" x14ac:dyDescent="0.35">
      <c r="X2185" s="8" t="str">
        <f>IF(JPK_KR!X2418="wynikowe",JPK_KR!V2418,"")</f>
        <v/>
      </c>
    </row>
    <row r="2186" spans="24:24" x14ac:dyDescent="0.35">
      <c r="X2186" s="8" t="str">
        <f>IF(JPK_KR!X2419="wynikowe",JPK_KR!V2419,"")</f>
        <v/>
      </c>
    </row>
    <row r="2187" spans="24:24" x14ac:dyDescent="0.35">
      <c r="X2187" s="8" t="str">
        <f>IF(JPK_KR!X2420="wynikowe",JPK_KR!V2420,"")</f>
        <v/>
      </c>
    </row>
    <row r="2188" spans="24:24" x14ac:dyDescent="0.35">
      <c r="X2188" s="8" t="str">
        <f>IF(JPK_KR!X2421="wynikowe",JPK_KR!V2421,"")</f>
        <v/>
      </c>
    </row>
    <row r="2189" spans="24:24" x14ac:dyDescent="0.35">
      <c r="X2189" s="8" t="str">
        <f>IF(JPK_KR!X2422="wynikowe",JPK_KR!V2422,"")</f>
        <v/>
      </c>
    </row>
    <row r="2190" spans="24:24" x14ac:dyDescent="0.35">
      <c r="X2190" s="8" t="str">
        <f>IF(JPK_KR!X2423="wynikowe",JPK_KR!V2423,"")</f>
        <v/>
      </c>
    </row>
    <row r="2191" spans="24:24" x14ac:dyDescent="0.35">
      <c r="X2191" s="8" t="str">
        <f>IF(JPK_KR!X2424="wynikowe",JPK_KR!V2424,"")</f>
        <v/>
      </c>
    </row>
    <row r="2192" spans="24:24" x14ac:dyDescent="0.35">
      <c r="X2192" s="8" t="str">
        <f>IF(JPK_KR!X2425="wynikowe",JPK_KR!V2425,"")</f>
        <v/>
      </c>
    </row>
    <row r="2193" spans="24:24" x14ac:dyDescent="0.35">
      <c r="X2193" s="8" t="str">
        <f>IF(JPK_KR!X2426="wynikowe",JPK_KR!V2426,"")</f>
        <v/>
      </c>
    </row>
    <row r="2194" spans="24:24" x14ac:dyDescent="0.35">
      <c r="X2194" s="8" t="str">
        <f>IF(JPK_KR!X2427="wynikowe",JPK_KR!V2427,"")</f>
        <v/>
      </c>
    </row>
    <row r="2195" spans="24:24" x14ac:dyDescent="0.35">
      <c r="X2195" s="8" t="str">
        <f>IF(JPK_KR!X2428="wynikowe",JPK_KR!V2428,"")</f>
        <v/>
      </c>
    </row>
    <row r="2196" spans="24:24" x14ac:dyDescent="0.35">
      <c r="X2196" s="8" t="str">
        <f>IF(JPK_KR!X2429="wynikowe",JPK_KR!V2429,"")</f>
        <v/>
      </c>
    </row>
    <row r="2197" spans="24:24" x14ac:dyDescent="0.35">
      <c r="X2197" s="8" t="str">
        <f>IF(JPK_KR!X2430="wynikowe",JPK_KR!V2430,"")</f>
        <v/>
      </c>
    </row>
    <row r="2198" spans="24:24" x14ac:dyDescent="0.35">
      <c r="X2198" s="8" t="str">
        <f>IF(JPK_KR!X2431="wynikowe",JPK_KR!V2431,"")</f>
        <v/>
      </c>
    </row>
    <row r="2199" spans="24:24" x14ac:dyDescent="0.35">
      <c r="X2199" s="8" t="str">
        <f>IF(JPK_KR!X2432="wynikowe",JPK_KR!V2432,"")</f>
        <v/>
      </c>
    </row>
    <row r="2200" spans="24:24" x14ac:dyDescent="0.35">
      <c r="X2200" s="8" t="str">
        <f>IF(JPK_KR!X2433="wynikowe",JPK_KR!V2433,"")</f>
        <v/>
      </c>
    </row>
    <row r="2201" spans="24:24" x14ac:dyDescent="0.35">
      <c r="X2201" s="8" t="str">
        <f>IF(JPK_KR!X2434="wynikowe",JPK_KR!V2434,"")</f>
        <v/>
      </c>
    </row>
    <row r="2202" spans="24:24" x14ac:dyDescent="0.35">
      <c r="X2202" s="8" t="str">
        <f>IF(JPK_KR!X2435="wynikowe",JPK_KR!V2435,"")</f>
        <v/>
      </c>
    </row>
    <row r="2203" spans="24:24" x14ac:dyDescent="0.35">
      <c r="X2203" s="8" t="str">
        <f>IF(JPK_KR!X2436="wynikowe",JPK_KR!V2436,"")</f>
        <v/>
      </c>
    </row>
    <row r="2204" spans="24:24" x14ac:dyDescent="0.35">
      <c r="X2204" s="8" t="str">
        <f>IF(JPK_KR!X2437="wynikowe",JPK_KR!V2437,"")</f>
        <v/>
      </c>
    </row>
    <row r="2205" spans="24:24" x14ac:dyDescent="0.35">
      <c r="X2205" s="8" t="str">
        <f>IF(JPK_KR!X2438="wynikowe",JPK_KR!V2438,"")</f>
        <v/>
      </c>
    </row>
    <row r="2206" spans="24:24" x14ac:dyDescent="0.35">
      <c r="X2206" s="8" t="str">
        <f>IF(JPK_KR!X2439="wynikowe",JPK_KR!V2439,"")</f>
        <v/>
      </c>
    </row>
    <row r="2207" spans="24:24" x14ac:dyDescent="0.35">
      <c r="X2207" s="8" t="str">
        <f>IF(JPK_KR!X2440="wynikowe",JPK_KR!V2440,"")</f>
        <v/>
      </c>
    </row>
    <row r="2208" spans="24:24" x14ac:dyDescent="0.35">
      <c r="X2208" s="8" t="str">
        <f>IF(JPK_KR!X2441="wynikowe",JPK_KR!V2441,"")</f>
        <v/>
      </c>
    </row>
    <row r="2209" spans="24:24" x14ac:dyDescent="0.35">
      <c r="X2209" s="8" t="str">
        <f>IF(JPK_KR!X2442="wynikowe",JPK_KR!V2442,"")</f>
        <v/>
      </c>
    </row>
    <row r="2210" spans="24:24" x14ac:dyDescent="0.35">
      <c r="X2210" s="8" t="str">
        <f>IF(JPK_KR!X2443="wynikowe",JPK_KR!V2443,"")</f>
        <v/>
      </c>
    </row>
    <row r="2211" spans="24:24" x14ac:dyDescent="0.35">
      <c r="X2211" s="8" t="str">
        <f>IF(JPK_KR!X2444="wynikowe",JPK_KR!V2444,"")</f>
        <v/>
      </c>
    </row>
    <row r="2212" spans="24:24" x14ac:dyDescent="0.35">
      <c r="X2212" s="8" t="str">
        <f>IF(JPK_KR!X2445="wynikowe",JPK_KR!V2445,"")</f>
        <v/>
      </c>
    </row>
    <row r="2213" spans="24:24" x14ac:dyDescent="0.35">
      <c r="X2213" s="8" t="str">
        <f>IF(JPK_KR!X2446="wynikowe",JPK_KR!V2446,"")</f>
        <v/>
      </c>
    </row>
    <row r="2214" spans="24:24" x14ac:dyDescent="0.35">
      <c r="X2214" s="8" t="str">
        <f>IF(JPK_KR!X2447="wynikowe",JPK_KR!V2447,"")</f>
        <v/>
      </c>
    </row>
    <row r="2215" spans="24:24" x14ac:dyDescent="0.35">
      <c r="X2215" s="8" t="str">
        <f>IF(JPK_KR!X2448="wynikowe",JPK_KR!V2448,"")</f>
        <v/>
      </c>
    </row>
    <row r="2216" spans="24:24" x14ac:dyDescent="0.35">
      <c r="X2216" s="8" t="str">
        <f>IF(JPK_KR!X2449="wynikowe",JPK_KR!V2449,"")</f>
        <v/>
      </c>
    </row>
    <row r="2217" spans="24:24" x14ac:dyDescent="0.35">
      <c r="X2217" s="8" t="str">
        <f>IF(JPK_KR!X2450="wynikowe",JPK_KR!V2450,"")</f>
        <v/>
      </c>
    </row>
    <row r="2218" spans="24:24" x14ac:dyDescent="0.35">
      <c r="X2218" s="8" t="str">
        <f>IF(JPK_KR!X2451="wynikowe",JPK_KR!V2451,"")</f>
        <v/>
      </c>
    </row>
    <row r="2219" spans="24:24" x14ac:dyDescent="0.35">
      <c r="X2219" s="8" t="str">
        <f>IF(JPK_KR!X2452="wynikowe",JPK_KR!V2452,"")</f>
        <v/>
      </c>
    </row>
    <row r="2220" spans="24:24" x14ac:dyDescent="0.35">
      <c r="X2220" s="8" t="str">
        <f>IF(JPK_KR!X2453="wynikowe",JPK_KR!V2453,"")</f>
        <v/>
      </c>
    </row>
    <row r="2221" spans="24:24" x14ac:dyDescent="0.35">
      <c r="X2221" s="8" t="str">
        <f>IF(JPK_KR!X2454="wynikowe",JPK_KR!V2454,"")</f>
        <v/>
      </c>
    </row>
    <row r="2222" spans="24:24" x14ac:dyDescent="0.35">
      <c r="X2222" s="8" t="str">
        <f>IF(JPK_KR!X2455="wynikowe",JPK_KR!V2455,"")</f>
        <v/>
      </c>
    </row>
    <row r="2223" spans="24:24" x14ac:dyDescent="0.35">
      <c r="X2223" s="8" t="str">
        <f>IF(JPK_KR!X2456="wynikowe",JPK_KR!V2456,"")</f>
        <v/>
      </c>
    </row>
    <row r="2224" spans="24:24" x14ac:dyDescent="0.35">
      <c r="X2224" s="8" t="str">
        <f>IF(JPK_KR!X2457="wynikowe",JPK_KR!V2457,"")</f>
        <v/>
      </c>
    </row>
    <row r="2225" spans="24:24" x14ac:dyDescent="0.35">
      <c r="X2225" s="8" t="str">
        <f>IF(JPK_KR!X2458="wynikowe",JPK_KR!V2458,"")</f>
        <v/>
      </c>
    </row>
    <row r="2226" spans="24:24" x14ac:dyDescent="0.35">
      <c r="X2226" s="8" t="str">
        <f>IF(JPK_KR!X2459="wynikowe",JPK_KR!V2459,"")</f>
        <v/>
      </c>
    </row>
    <row r="2227" spans="24:24" x14ac:dyDescent="0.35">
      <c r="X2227" s="8" t="str">
        <f>IF(JPK_KR!X2460="wynikowe",JPK_KR!V2460,"")</f>
        <v/>
      </c>
    </row>
    <row r="2228" spans="24:24" x14ac:dyDescent="0.35">
      <c r="X2228" s="8" t="str">
        <f>IF(JPK_KR!X2461="wynikowe",JPK_KR!V2461,"")</f>
        <v/>
      </c>
    </row>
    <row r="2229" spans="24:24" x14ac:dyDescent="0.35">
      <c r="X2229" s="8" t="str">
        <f>IF(JPK_KR!X2462="wynikowe",JPK_KR!V2462,"")</f>
        <v/>
      </c>
    </row>
    <row r="2230" spans="24:24" x14ac:dyDescent="0.35">
      <c r="X2230" s="8" t="str">
        <f>IF(JPK_KR!X2463="wynikowe",JPK_KR!V2463,"")</f>
        <v/>
      </c>
    </row>
    <row r="2231" spans="24:24" x14ac:dyDescent="0.35">
      <c r="X2231" s="8" t="str">
        <f>IF(JPK_KR!X2464="wynikowe",JPK_KR!V2464,"")</f>
        <v/>
      </c>
    </row>
    <row r="2232" spans="24:24" x14ac:dyDescent="0.35">
      <c r="X2232" s="8" t="str">
        <f>IF(JPK_KR!X2465="wynikowe",JPK_KR!V2465,"")</f>
        <v/>
      </c>
    </row>
    <row r="2233" spans="24:24" x14ac:dyDescent="0.35">
      <c r="X2233" s="8" t="str">
        <f>IF(JPK_KR!X2466="wynikowe",JPK_KR!V2466,"")</f>
        <v/>
      </c>
    </row>
    <row r="2234" spans="24:24" x14ac:dyDescent="0.35">
      <c r="X2234" s="8" t="str">
        <f>IF(JPK_KR!X2467="wynikowe",JPK_KR!V2467,"")</f>
        <v/>
      </c>
    </row>
    <row r="2235" spans="24:24" x14ac:dyDescent="0.35">
      <c r="X2235" s="8" t="str">
        <f>IF(JPK_KR!X2468="wynikowe",JPK_KR!V2468,"")</f>
        <v/>
      </c>
    </row>
    <row r="2236" spans="24:24" x14ac:dyDescent="0.35">
      <c r="X2236" s="8" t="str">
        <f>IF(JPK_KR!X2469="wynikowe",JPK_KR!V2469,"")</f>
        <v/>
      </c>
    </row>
    <row r="2237" spans="24:24" x14ac:dyDescent="0.35">
      <c r="X2237" s="8" t="str">
        <f>IF(JPK_KR!X2470="wynikowe",JPK_KR!V2470,"")</f>
        <v/>
      </c>
    </row>
    <row r="2238" spans="24:24" x14ac:dyDescent="0.35">
      <c r="X2238" s="8" t="str">
        <f>IF(JPK_KR!X2471="wynikowe",JPK_KR!V2471,"")</f>
        <v/>
      </c>
    </row>
    <row r="2239" spans="24:24" x14ac:dyDescent="0.35">
      <c r="X2239" s="8" t="str">
        <f>IF(JPK_KR!X2472="wynikowe",JPK_KR!V2472,"")</f>
        <v/>
      </c>
    </row>
    <row r="2240" spans="24:24" x14ac:dyDescent="0.35">
      <c r="X2240" s="8" t="str">
        <f>IF(JPK_KR!X2473="wynikowe",JPK_KR!V2473,"")</f>
        <v/>
      </c>
    </row>
    <row r="2241" spans="24:24" x14ac:dyDescent="0.35">
      <c r="X2241" s="8" t="str">
        <f>IF(JPK_KR!X2474="wynikowe",JPK_KR!V2474,"")</f>
        <v/>
      </c>
    </row>
    <row r="2242" spans="24:24" x14ac:dyDescent="0.35">
      <c r="X2242" s="8" t="str">
        <f>IF(JPK_KR!X2475="wynikowe",JPK_KR!V2475,"")</f>
        <v/>
      </c>
    </row>
    <row r="2243" spans="24:24" x14ac:dyDescent="0.35">
      <c r="X2243" s="8" t="str">
        <f>IF(JPK_KR!X2476="wynikowe",JPK_KR!V2476,"")</f>
        <v/>
      </c>
    </row>
    <row r="2244" spans="24:24" x14ac:dyDescent="0.35">
      <c r="X2244" s="8" t="str">
        <f>IF(JPK_KR!X2477="wynikowe",JPK_KR!V2477,"")</f>
        <v/>
      </c>
    </row>
    <row r="2245" spans="24:24" x14ac:dyDescent="0.35">
      <c r="X2245" s="8" t="str">
        <f>IF(JPK_KR!X2478="wynikowe",JPK_KR!V2478,"")</f>
        <v/>
      </c>
    </row>
    <row r="2246" spans="24:24" x14ac:dyDescent="0.35">
      <c r="X2246" s="8" t="str">
        <f>IF(JPK_KR!X2479="wynikowe",JPK_KR!V2479,"")</f>
        <v/>
      </c>
    </row>
    <row r="2247" spans="24:24" x14ac:dyDescent="0.35">
      <c r="X2247" s="8" t="str">
        <f>IF(JPK_KR!X2480="wynikowe",JPK_KR!V2480,"")</f>
        <v/>
      </c>
    </row>
    <row r="2248" spans="24:24" x14ac:dyDescent="0.35">
      <c r="X2248" s="8" t="str">
        <f>IF(JPK_KR!X2481="wynikowe",JPK_KR!V2481,"")</f>
        <v/>
      </c>
    </row>
    <row r="2249" spans="24:24" x14ac:dyDescent="0.35">
      <c r="X2249" s="8" t="str">
        <f>IF(JPK_KR!X2482="wynikowe",JPK_KR!V2482,"")</f>
        <v/>
      </c>
    </row>
    <row r="2250" spans="24:24" x14ac:dyDescent="0.35">
      <c r="X2250" s="8" t="str">
        <f>IF(JPK_KR!X2483="wynikowe",JPK_KR!V2483,"")</f>
        <v/>
      </c>
    </row>
    <row r="2251" spans="24:24" x14ac:dyDescent="0.35">
      <c r="X2251" s="8" t="str">
        <f>IF(JPK_KR!X2484="wynikowe",JPK_KR!V2484,"")</f>
        <v/>
      </c>
    </row>
    <row r="2252" spans="24:24" x14ac:dyDescent="0.35">
      <c r="X2252" s="8" t="str">
        <f>IF(JPK_KR!X2485="wynikowe",JPK_KR!V2485,"")</f>
        <v/>
      </c>
    </row>
    <row r="2253" spans="24:24" x14ac:dyDescent="0.35">
      <c r="X2253" s="8" t="str">
        <f>IF(JPK_KR!X2486="wynikowe",JPK_KR!V2486,"")</f>
        <v/>
      </c>
    </row>
    <row r="2254" spans="24:24" x14ac:dyDescent="0.35">
      <c r="X2254" s="8" t="str">
        <f>IF(JPK_KR!X2487="wynikowe",JPK_KR!V2487,"")</f>
        <v/>
      </c>
    </row>
    <row r="2255" spans="24:24" x14ac:dyDescent="0.35">
      <c r="X2255" s="8" t="str">
        <f>IF(JPK_KR!X2488="wynikowe",JPK_KR!V2488,"")</f>
        <v/>
      </c>
    </row>
    <row r="2256" spans="24:24" x14ac:dyDescent="0.35">
      <c r="X2256" s="8" t="str">
        <f>IF(JPK_KR!X2489="wynikowe",JPK_KR!V2489,"")</f>
        <v/>
      </c>
    </row>
    <row r="2257" spans="24:24" x14ac:dyDescent="0.35">
      <c r="X2257" s="8" t="str">
        <f>IF(JPK_KR!X2490="wynikowe",JPK_KR!V2490,"")</f>
        <v/>
      </c>
    </row>
    <row r="2258" spans="24:24" x14ac:dyDescent="0.35">
      <c r="X2258" s="8" t="str">
        <f>IF(JPK_KR!X2491="wynikowe",JPK_KR!V2491,"")</f>
        <v/>
      </c>
    </row>
    <row r="2259" spans="24:24" x14ac:dyDescent="0.35">
      <c r="X2259" s="8" t="str">
        <f>IF(JPK_KR!X2492="wynikowe",JPK_KR!V2492,"")</f>
        <v/>
      </c>
    </row>
    <row r="2260" spans="24:24" x14ac:dyDescent="0.35">
      <c r="X2260" s="8" t="str">
        <f>IF(JPK_KR!X2493="wynikowe",JPK_KR!V2493,"")</f>
        <v/>
      </c>
    </row>
    <row r="2261" spans="24:24" x14ac:dyDescent="0.35">
      <c r="X2261" s="8" t="str">
        <f>IF(JPK_KR!X2494="wynikowe",JPK_KR!V2494,"")</f>
        <v/>
      </c>
    </row>
    <row r="2262" spans="24:24" x14ac:dyDescent="0.35">
      <c r="X2262" s="8" t="str">
        <f>IF(JPK_KR!X2495="wynikowe",JPK_KR!V2495,"")</f>
        <v/>
      </c>
    </row>
    <row r="2263" spans="24:24" x14ac:dyDescent="0.35">
      <c r="X2263" s="8" t="str">
        <f>IF(JPK_KR!X2496="wynikowe",JPK_KR!V2496,"")</f>
        <v/>
      </c>
    </row>
    <row r="2264" spans="24:24" x14ac:dyDescent="0.35">
      <c r="X2264" s="8" t="str">
        <f>IF(JPK_KR!X2497="wynikowe",JPK_KR!V2497,"")</f>
        <v/>
      </c>
    </row>
    <row r="2265" spans="24:24" x14ac:dyDescent="0.35">
      <c r="X2265" s="8" t="str">
        <f>IF(JPK_KR!X2498="wynikowe",JPK_KR!V2498,"")</f>
        <v/>
      </c>
    </row>
    <row r="2266" spans="24:24" x14ac:dyDescent="0.35">
      <c r="X2266" s="8" t="str">
        <f>IF(JPK_KR!X2499="wynikowe",JPK_KR!V2499,"")</f>
        <v/>
      </c>
    </row>
    <row r="2267" spans="24:24" x14ac:dyDescent="0.35">
      <c r="X2267" s="8" t="str">
        <f>IF(JPK_KR!X2500="wynikowe",JPK_KR!V2500,"")</f>
        <v/>
      </c>
    </row>
    <row r="2268" spans="24:24" x14ac:dyDescent="0.35">
      <c r="X2268" s="8" t="str">
        <f>IF(JPK_KR!X2501="wynikowe",JPK_KR!V2501,"")</f>
        <v/>
      </c>
    </row>
    <row r="2269" spans="24:24" x14ac:dyDescent="0.35">
      <c r="X2269" s="8" t="str">
        <f>IF(JPK_KR!X2502="wynikowe",JPK_KR!V2502,"")</f>
        <v/>
      </c>
    </row>
    <row r="2270" spans="24:24" x14ac:dyDescent="0.35">
      <c r="X2270" s="8" t="str">
        <f>IF(JPK_KR!X2503="wynikowe",JPK_KR!V2503,"")</f>
        <v/>
      </c>
    </row>
    <row r="2271" spans="24:24" x14ac:dyDescent="0.35">
      <c r="X2271" s="8" t="str">
        <f>IF(JPK_KR!X2504="wynikowe",JPK_KR!V2504,"")</f>
        <v/>
      </c>
    </row>
    <row r="2272" spans="24:24" x14ac:dyDescent="0.35">
      <c r="X2272" s="8" t="str">
        <f>IF(JPK_KR!X2505="wynikowe",JPK_KR!V2505,"")</f>
        <v/>
      </c>
    </row>
    <row r="2273" spans="24:24" x14ac:dyDescent="0.35">
      <c r="X2273" s="8" t="str">
        <f>IF(JPK_KR!X2506="wynikowe",JPK_KR!V2506,"")</f>
        <v/>
      </c>
    </row>
    <row r="2274" spans="24:24" x14ac:dyDescent="0.35">
      <c r="X2274" s="8" t="str">
        <f>IF(JPK_KR!X2507="wynikowe",JPK_KR!V2507,"")</f>
        <v/>
      </c>
    </row>
    <row r="2275" spans="24:24" x14ac:dyDescent="0.35">
      <c r="X2275" s="8" t="str">
        <f>IF(JPK_KR!X2508="wynikowe",JPK_KR!V2508,"")</f>
        <v/>
      </c>
    </row>
    <row r="2276" spans="24:24" x14ac:dyDescent="0.35">
      <c r="X2276" s="8" t="str">
        <f>IF(JPK_KR!X2509="wynikowe",JPK_KR!V2509,"")</f>
        <v/>
      </c>
    </row>
    <row r="2277" spans="24:24" x14ac:dyDescent="0.35">
      <c r="X2277" s="8" t="str">
        <f>IF(JPK_KR!X2510="wynikowe",JPK_KR!V2510,"")</f>
        <v/>
      </c>
    </row>
    <row r="2278" spans="24:24" x14ac:dyDescent="0.35">
      <c r="X2278" s="8" t="str">
        <f>IF(JPK_KR!X2511="wynikowe",JPK_KR!V2511,"")</f>
        <v/>
      </c>
    </row>
    <row r="2279" spans="24:24" x14ac:dyDescent="0.35">
      <c r="X2279" s="8" t="str">
        <f>IF(JPK_KR!X2512="wynikowe",JPK_KR!V2512,"")</f>
        <v/>
      </c>
    </row>
    <row r="2280" spans="24:24" x14ac:dyDescent="0.35">
      <c r="X2280" s="8" t="str">
        <f>IF(JPK_KR!X2513="wynikowe",JPK_KR!V2513,"")</f>
        <v/>
      </c>
    </row>
    <row r="2281" spans="24:24" x14ac:dyDescent="0.35">
      <c r="X2281" s="8" t="str">
        <f>IF(JPK_KR!X2514="wynikowe",JPK_KR!V2514,"")</f>
        <v/>
      </c>
    </row>
    <row r="2282" spans="24:24" x14ac:dyDescent="0.35">
      <c r="X2282" s="8" t="str">
        <f>IF(JPK_KR!X2515="wynikowe",JPK_KR!V2515,"")</f>
        <v/>
      </c>
    </row>
    <row r="2283" spans="24:24" x14ac:dyDescent="0.35">
      <c r="X2283" s="8" t="str">
        <f>IF(JPK_KR!X2516="wynikowe",JPK_KR!V2516,"")</f>
        <v/>
      </c>
    </row>
    <row r="2284" spans="24:24" x14ac:dyDescent="0.35">
      <c r="X2284" s="8" t="str">
        <f>IF(JPK_KR!X2517="wynikowe",JPK_KR!V2517,"")</f>
        <v/>
      </c>
    </row>
    <row r="2285" spans="24:24" x14ac:dyDescent="0.35">
      <c r="X2285" s="8" t="str">
        <f>IF(JPK_KR!X2518="wynikowe",JPK_KR!V2518,"")</f>
        <v/>
      </c>
    </row>
    <row r="2286" spans="24:24" x14ac:dyDescent="0.35">
      <c r="X2286" s="8" t="str">
        <f>IF(JPK_KR!X2519="wynikowe",JPK_KR!V2519,"")</f>
        <v/>
      </c>
    </row>
    <row r="2287" spans="24:24" x14ac:dyDescent="0.35">
      <c r="X2287" s="8" t="str">
        <f>IF(JPK_KR!X2520="wynikowe",JPK_KR!V2520,"")</f>
        <v/>
      </c>
    </row>
    <row r="2288" spans="24:24" x14ac:dyDescent="0.35">
      <c r="X2288" s="8" t="str">
        <f>IF(JPK_KR!X2521="wynikowe",JPK_KR!V2521,"")</f>
        <v/>
      </c>
    </row>
    <row r="2289" spans="24:24" x14ac:dyDescent="0.35">
      <c r="X2289" s="8" t="str">
        <f>IF(JPK_KR!X2522="wynikowe",JPK_KR!V2522,"")</f>
        <v/>
      </c>
    </row>
    <row r="2290" spans="24:24" x14ac:dyDescent="0.35">
      <c r="X2290" s="8" t="str">
        <f>IF(JPK_KR!X2523="wynikowe",JPK_KR!V2523,"")</f>
        <v/>
      </c>
    </row>
    <row r="2291" spans="24:24" x14ac:dyDescent="0.35">
      <c r="X2291" s="8" t="str">
        <f>IF(JPK_KR!X2524="wynikowe",JPK_KR!V2524,"")</f>
        <v/>
      </c>
    </row>
    <row r="2292" spans="24:24" x14ac:dyDescent="0.35">
      <c r="X2292" s="8" t="str">
        <f>IF(JPK_KR!X2525="wynikowe",JPK_KR!V2525,"")</f>
        <v/>
      </c>
    </row>
    <row r="2293" spans="24:24" x14ac:dyDescent="0.35">
      <c r="X2293" s="8" t="str">
        <f>IF(JPK_KR!X2526="wynikowe",JPK_KR!V2526,"")</f>
        <v/>
      </c>
    </row>
    <row r="2294" spans="24:24" x14ac:dyDescent="0.35">
      <c r="X2294" s="8" t="str">
        <f>IF(JPK_KR!X2527="wynikowe",JPK_KR!V2527,"")</f>
        <v/>
      </c>
    </row>
    <row r="2295" spans="24:24" x14ac:dyDescent="0.35">
      <c r="X2295" s="8" t="str">
        <f>IF(JPK_KR!X2528="wynikowe",JPK_KR!V2528,"")</f>
        <v/>
      </c>
    </row>
    <row r="2296" spans="24:24" x14ac:dyDescent="0.35">
      <c r="X2296" s="8" t="str">
        <f>IF(JPK_KR!X2529="wynikowe",JPK_KR!V2529,"")</f>
        <v/>
      </c>
    </row>
    <row r="2297" spans="24:24" x14ac:dyDescent="0.35">
      <c r="X2297" s="8" t="str">
        <f>IF(JPK_KR!X2530="wynikowe",JPK_KR!V2530,"")</f>
        <v/>
      </c>
    </row>
    <row r="2298" spans="24:24" x14ac:dyDescent="0.35">
      <c r="X2298" s="8" t="str">
        <f>IF(JPK_KR!X2531="wynikowe",JPK_KR!V2531,"")</f>
        <v/>
      </c>
    </row>
    <row r="2299" spans="24:24" x14ac:dyDescent="0.35">
      <c r="X2299" s="8" t="str">
        <f>IF(JPK_KR!X2532="wynikowe",JPK_KR!V2532,"")</f>
        <v/>
      </c>
    </row>
    <row r="2300" spans="24:24" x14ac:dyDescent="0.35">
      <c r="X2300" s="8" t="str">
        <f>IF(JPK_KR!X2533="wynikowe",JPK_KR!V2533,"")</f>
        <v/>
      </c>
    </row>
    <row r="2301" spans="24:24" x14ac:dyDescent="0.35">
      <c r="X2301" s="8" t="str">
        <f>IF(JPK_KR!X2534="wynikowe",JPK_KR!V2534,"")</f>
        <v/>
      </c>
    </row>
    <row r="2302" spans="24:24" x14ac:dyDescent="0.35">
      <c r="X2302" s="8" t="str">
        <f>IF(JPK_KR!X2535="wynikowe",JPK_KR!V2535,"")</f>
        <v/>
      </c>
    </row>
    <row r="2303" spans="24:24" x14ac:dyDescent="0.35">
      <c r="X2303" s="8" t="str">
        <f>IF(JPK_KR!X2536="wynikowe",JPK_KR!V2536,"")</f>
        <v/>
      </c>
    </row>
    <row r="2304" spans="24:24" x14ac:dyDescent="0.35">
      <c r="X2304" s="8" t="str">
        <f>IF(JPK_KR!X2537="wynikowe",JPK_KR!V2537,"")</f>
        <v/>
      </c>
    </row>
    <row r="2305" spans="24:24" x14ac:dyDescent="0.35">
      <c r="X2305" s="8" t="str">
        <f>IF(JPK_KR!X2538="wynikowe",JPK_KR!V2538,"")</f>
        <v/>
      </c>
    </row>
    <row r="2306" spans="24:24" x14ac:dyDescent="0.35">
      <c r="X2306" s="8" t="str">
        <f>IF(JPK_KR!X2539="wynikowe",JPK_KR!V2539,"")</f>
        <v/>
      </c>
    </row>
    <row r="2307" spans="24:24" x14ac:dyDescent="0.35">
      <c r="X2307" s="8" t="str">
        <f>IF(JPK_KR!X2540="wynikowe",JPK_KR!V2540,"")</f>
        <v/>
      </c>
    </row>
    <row r="2308" spans="24:24" x14ac:dyDescent="0.35">
      <c r="X2308" s="8" t="str">
        <f>IF(JPK_KR!X2541="wynikowe",JPK_KR!V2541,"")</f>
        <v/>
      </c>
    </row>
    <row r="2309" spans="24:24" x14ac:dyDescent="0.35">
      <c r="X2309" s="8" t="str">
        <f>IF(JPK_KR!X2542="wynikowe",JPK_KR!V2542,"")</f>
        <v/>
      </c>
    </row>
    <row r="2310" spans="24:24" x14ac:dyDescent="0.35">
      <c r="X2310" s="8" t="str">
        <f>IF(JPK_KR!X2543="wynikowe",JPK_KR!V2543,"")</f>
        <v/>
      </c>
    </row>
    <row r="2311" spans="24:24" x14ac:dyDescent="0.35">
      <c r="X2311" s="8" t="str">
        <f>IF(JPK_KR!X2544="wynikowe",JPK_KR!V2544,"")</f>
        <v/>
      </c>
    </row>
    <row r="2312" spans="24:24" x14ac:dyDescent="0.35">
      <c r="X2312" s="8" t="str">
        <f>IF(JPK_KR!X2545="wynikowe",JPK_KR!V2545,"")</f>
        <v/>
      </c>
    </row>
    <row r="2313" spans="24:24" x14ac:dyDescent="0.35">
      <c r="X2313" s="8" t="str">
        <f>IF(JPK_KR!X2546="wynikowe",JPK_KR!V2546,"")</f>
        <v/>
      </c>
    </row>
    <row r="2314" spans="24:24" x14ac:dyDescent="0.35">
      <c r="X2314" s="8" t="str">
        <f>IF(JPK_KR!X2547="wynikowe",JPK_KR!V2547,"")</f>
        <v/>
      </c>
    </row>
    <row r="2315" spans="24:24" x14ac:dyDescent="0.35">
      <c r="X2315" s="8" t="str">
        <f>IF(JPK_KR!X2548="wynikowe",JPK_KR!V2548,"")</f>
        <v/>
      </c>
    </row>
    <row r="2316" spans="24:24" x14ac:dyDescent="0.35">
      <c r="X2316" s="8" t="str">
        <f>IF(JPK_KR!X2549="wynikowe",JPK_KR!V2549,"")</f>
        <v/>
      </c>
    </row>
    <row r="2317" spans="24:24" x14ac:dyDescent="0.35">
      <c r="X2317" s="8" t="str">
        <f>IF(JPK_KR!X2550="wynikowe",JPK_KR!V2550,"")</f>
        <v/>
      </c>
    </row>
    <row r="2318" spans="24:24" x14ac:dyDescent="0.35">
      <c r="X2318" s="8" t="str">
        <f>IF(JPK_KR!X2551="wynikowe",JPK_KR!V2551,"")</f>
        <v/>
      </c>
    </row>
    <row r="2319" spans="24:24" x14ac:dyDescent="0.35">
      <c r="X2319" s="8" t="str">
        <f>IF(JPK_KR!X2552="wynikowe",JPK_KR!V2552,"")</f>
        <v/>
      </c>
    </row>
    <row r="2320" spans="24:24" x14ac:dyDescent="0.35">
      <c r="X2320" s="8" t="str">
        <f>IF(JPK_KR!X2553="wynikowe",JPK_KR!V2553,"")</f>
        <v/>
      </c>
    </row>
    <row r="2321" spans="24:24" x14ac:dyDescent="0.35">
      <c r="X2321" s="8" t="str">
        <f>IF(JPK_KR!X2554="wynikowe",JPK_KR!V2554,"")</f>
        <v/>
      </c>
    </row>
    <row r="2322" spans="24:24" x14ac:dyDescent="0.35">
      <c r="X2322" s="8" t="str">
        <f>IF(JPK_KR!X2555="wynikowe",JPK_KR!V2555,"")</f>
        <v/>
      </c>
    </row>
    <row r="2323" spans="24:24" x14ac:dyDescent="0.35">
      <c r="X2323" s="8" t="str">
        <f>IF(JPK_KR!X2556="wynikowe",JPK_KR!V2556,"")</f>
        <v/>
      </c>
    </row>
    <row r="2324" spans="24:24" x14ac:dyDescent="0.35">
      <c r="X2324" s="8" t="str">
        <f>IF(JPK_KR!X2557="wynikowe",JPK_KR!V2557,"")</f>
        <v/>
      </c>
    </row>
    <row r="2325" spans="24:24" x14ac:dyDescent="0.35">
      <c r="X2325" s="8" t="str">
        <f>IF(JPK_KR!X2558="wynikowe",JPK_KR!V2558,"")</f>
        <v/>
      </c>
    </row>
    <row r="2326" spans="24:24" x14ac:dyDescent="0.35">
      <c r="X2326" s="8" t="str">
        <f>IF(JPK_KR!X2559="wynikowe",JPK_KR!V2559,"")</f>
        <v/>
      </c>
    </row>
    <row r="2327" spans="24:24" x14ac:dyDescent="0.35">
      <c r="X2327" s="8" t="str">
        <f>IF(JPK_KR!X2560="wynikowe",JPK_KR!V2560,"")</f>
        <v/>
      </c>
    </row>
    <row r="2328" spans="24:24" x14ac:dyDescent="0.35">
      <c r="X2328" s="8" t="str">
        <f>IF(JPK_KR!X2561="wynikowe",JPK_KR!V2561,"")</f>
        <v/>
      </c>
    </row>
    <row r="2329" spans="24:24" x14ac:dyDescent="0.35">
      <c r="X2329" s="8" t="str">
        <f>IF(JPK_KR!X2562="wynikowe",JPK_KR!V2562,"")</f>
        <v/>
      </c>
    </row>
    <row r="2330" spans="24:24" x14ac:dyDescent="0.35">
      <c r="X2330" s="8" t="str">
        <f>IF(JPK_KR!X2563="wynikowe",JPK_KR!V2563,"")</f>
        <v/>
      </c>
    </row>
    <row r="2331" spans="24:24" x14ac:dyDescent="0.35">
      <c r="X2331" s="8" t="str">
        <f>IF(JPK_KR!X2564="wynikowe",JPK_KR!V2564,"")</f>
        <v/>
      </c>
    </row>
    <row r="2332" spans="24:24" x14ac:dyDescent="0.35">
      <c r="X2332" s="8" t="str">
        <f>IF(JPK_KR!X2565="wynikowe",JPK_KR!V2565,"")</f>
        <v/>
      </c>
    </row>
    <row r="2333" spans="24:24" x14ac:dyDescent="0.35">
      <c r="X2333" s="8" t="str">
        <f>IF(JPK_KR!X2566="wynikowe",JPK_KR!V2566,"")</f>
        <v/>
      </c>
    </row>
    <row r="2334" spans="24:24" x14ac:dyDescent="0.35">
      <c r="X2334" s="8" t="str">
        <f>IF(JPK_KR!X2567="wynikowe",JPK_KR!V2567,"")</f>
        <v/>
      </c>
    </row>
    <row r="2335" spans="24:24" x14ac:dyDescent="0.35">
      <c r="X2335" s="8" t="str">
        <f>IF(JPK_KR!X2568="wynikowe",JPK_KR!V2568,"")</f>
        <v/>
      </c>
    </row>
    <row r="2336" spans="24:24" x14ac:dyDescent="0.35">
      <c r="X2336" s="8" t="str">
        <f>IF(JPK_KR!X2569="wynikowe",JPK_KR!V2569,"")</f>
        <v/>
      </c>
    </row>
    <row r="2337" spans="24:24" x14ac:dyDescent="0.35">
      <c r="X2337" s="8" t="str">
        <f>IF(JPK_KR!X2570="wynikowe",JPK_KR!V2570,"")</f>
        <v/>
      </c>
    </row>
    <row r="2338" spans="24:24" x14ac:dyDescent="0.35">
      <c r="X2338" s="8" t="str">
        <f>IF(JPK_KR!X2571="wynikowe",JPK_KR!V2571,"")</f>
        <v/>
      </c>
    </row>
    <row r="2339" spans="24:24" x14ac:dyDescent="0.35">
      <c r="X2339" s="8" t="str">
        <f>IF(JPK_KR!X2572="wynikowe",JPK_KR!V2572,"")</f>
        <v/>
      </c>
    </row>
    <row r="2340" spans="24:24" x14ac:dyDescent="0.35">
      <c r="X2340" s="8" t="str">
        <f>IF(JPK_KR!X2573="wynikowe",JPK_KR!V2573,"")</f>
        <v/>
      </c>
    </row>
    <row r="2341" spans="24:24" x14ac:dyDescent="0.35">
      <c r="X2341" s="8" t="str">
        <f>IF(JPK_KR!X2574="wynikowe",JPK_KR!V2574,"")</f>
        <v/>
      </c>
    </row>
    <row r="2342" spans="24:24" x14ac:dyDescent="0.35">
      <c r="X2342" s="8" t="str">
        <f>IF(JPK_KR!X2575="wynikowe",JPK_KR!V2575,"")</f>
        <v/>
      </c>
    </row>
    <row r="2343" spans="24:24" x14ac:dyDescent="0.35">
      <c r="X2343" s="8" t="str">
        <f>IF(JPK_KR!X2576="wynikowe",JPK_KR!V2576,"")</f>
        <v/>
      </c>
    </row>
    <row r="2344" spans="24:24" x14ac:dyDescent="0.35">
      <c r="X2344" s="8" t="str">
        <f>IF(JPK_KR!X2577="wynikowe",JPK_KR!V2577,"")</f>
        <v/>
      </c>
    </row>
    <row r="2345" spans="24:24" x14ac:dyDescent="0.35">
      <c r="X2345" s="8" t="str">
        <f>IF(JPK_KR!X2578="wynikowe",JPK_KR!V2578,"")</f>
        <v/>
      </c>
    </row>
    <row r="2346" spans="24:24" x14ac:dyDescent="0.35">
      <c r="X2346" s="8" t="str">
        <f>IF(JPK_KR!X2579="wynikowe",JPK_KR!V2579,"")</f>
        <v/>
      </c>
    </row>
    <row r="2347" spans="24:24" x14ac:dyDescent="0.35">
      <c r="X2347" s="8" t="str">
        <f>IF(JPK_KR!X2580="wynikowe",JPK_KR!V2580,"")</f>
        <v/>
      </c>
    </row>
    <row r="2348" spans="24:24" x14ac:dyDescent="0.35">
      <c r="X2348" s="8" t="str">
        <f>IF(JPK_KR!X2581="wynikowe",JPK_KR!V2581,"")</f>
        <v/>
      </c>
    </row>
    <row r="2349" spans="24:24" x14ac:dyDescent="0.35">
      <c r="X2349" s="8" t="str">
        <f>IF(JPK_KR!X2582="wynikowe",JPK_KR!V2582,"")</f>
        <v/>
      </c>
    </row>
    <row r="2350" spans="24:24" x14ac:dyDescent="0.35">
      <c r="X2350" s="8" t="str">
        <f>IF(JPK_KR!X2583="wynikowe",JPK_KR!V2583,"")</f>
        <v/>
      </c>
    </row>
    <row r="2351" spans="24:24" x14ac:dyDescent="0.35">
      <c r="X2351" s="8" t="str">
        <f>IF(JPK_KR!X2584="wynikowe",JPK_KR!V2584,"")</f>
        <v/>
      </c>
    </row>
    <row r="2352" spans="24:24" x14ac:dyDescent="0.35">
      <c r="X2352" s="8" t="str">
        <f>IF(JPK_KR!X2585="wynikowe",JPK_KR!V2585,"")</f>
        <v/>
      </c>
    </row>
    <row r="2353" spans="24:24" x14ac:dyDescent="0.35">
      <c r="X2353" s="8" t="str">
        <f>IF(JPK_KR!X2586="wynikowe",JPK_KR!V2586,"")</f>
        <v/>
      </c>
    </row>
    <row r="2354" spans="24:24" x14ac:dyDescent="0.35">
      <c r="X2354" s="8" t="str">
        <f>IF(JPK_KR!X2587="wynikowe",JPK_KR!V2587,"")</f>
        <v/>
      </c>
    </row>
    <row r="2355" spans="24:24" x14ac:dyDescent="0.35">
      <c r="X2355" s="8" t="str">
        <f>IF(JPK_KR!X2588="wynikowe",JPK_KR!V2588,"")</f>
        <v/>
      </c>
    </row>
    <row r="2356" spans="24:24" x14ac:dyDescent="0.35">
      <c r="X2356" s="8" t="str">
        <f>IF(JPK_KR!X2589="wynikowe",JPK_KR!V2589,"")</f>
        <v/>
      </c>
    </row>
    <row r="2357" spans="24:24" x14ac:dyDescent="0.35">
      <c r="X2357" s="8" t="str">
        <f>IF(JPK_KR!X2590="wynikowe",JPK_KR!V2590,"")</f>
        <v/>
      </c>
    </row>
    <row r="2358" spans="24:24" x14ac:dyDescent="0.35">
      <c r="X2358" s="8" t="str">
        <f>IF(JPK_KR!X2591="wynikowe",JPK_KR!V2591,"")</f>
        <v/>
      </c>
    </row>
    <row r="2359" spans="24:24" x14ac:dyDescent="0.35">
      <c r="X2359" s="8" t="str">
        <f>IF(JPK_KR!X2592="wynikowe",JPK_KR!V2592,"")</f>
        <v/>
      </c>
    </row>
    <row r="2360" spans="24:24" x14ac:dyDescent="0.35">
      <c r="X2360" s="8" t="str">
        <f>IF(JPK_KR!X2593="wynikowe",JPK_KR!V2593,"")</f>
        <v/>
      </c>
    </row>
    <row r="2361" spans="24:24" x14ac:dyDescent="0.35">
      <c r="X2361" s="8" t="str">
        <f>IF(JPK_KR!X2594="wynikowe",JPK_KR!V2594,"")</f>
        <v/>
      </c>
    </row>
    <row r="2362" spans="24:24" x14ac:dyDescent="0.35">
      <c r="X2362" s="8" t="str">
        <f>IF(JPK_KR!X2595="wynikowe",JPK_KR!V2595,"")</f>
        <v/>
      </c>
    </row>
    <row r="2363" spans="24:24" x14ac:dyDescent="0.35">
      <c r="X2363" s="8" t="str">
        <f>IF(JPK_KR!X2596="wynikowe",JPK_KR!V2596,"")</f>
        <v/>
      </c>
    </row>
    <row r="2364" spans="24:24" x14ac:dyDescent="0.35">
      <c r="X2364" s="8" t="str">
        <f>IF(JPK_KR!X2597="wynikowe",JPK_KR!V2597,"")</f>
        <v/>
      </c>
    </row>
    <row r="2365" spans="24:24" x14ac:dyDescent="0.35">
      <c r="X2365" s="8" t="str">
        <f>IF(JPK_KR!X2598="wynikowe",JPK_KR!V2598,"")</f>
        <v/>
      </c>
    </row>
    <row r="2366" spans="24:24" x14ac:dyDescent="0.35">
      <c r="X2366" s="8" t="str">
        <f>IF(JPK_KR!X2599="wynikowe",JPK_KR!V2599,"")</f>
        <v/>
      </c>
    </row>
    <row r="2367" spans="24:24" x14ac:dyDescent="0.35">
      <c r="X2367" s="8" t="str">
        <f>IF(JPK_KR!X2600="wynikowe",JPK_KR!V2600,"")</f>
        <v/>
      </c>
    </row>
    <row r="2368" spans="24:24" x14ac:dyDescent="0.35">
      <c r="X2368" s="8" t="str">
        <f>IF(JPK_KR!X2601="wynikowe",JPK_KR!V2601,"")</f>
        <v/>
      </c>
    </row>
    <row r="2369" spans="24:24" x14ac:dyDescent="0.35">
      <c r="X2369" s="8" t="str">
        <f>IF(JPK_KR!X2602="wynikowe",JPK_KR!V2602,"")</f>
        <v/>
      </c>
    </row>
    <row r="2370" spans="24:24" x14ac:dyDescent="0.35">
      <c r="X2370" s="8" t="str">
        <f>IF(JPK_KR!X2603="wynikowe",JPK_KR!V2603,"")</f>
        <v/>
      </c>
    </row>
    <row r="2371" spans="24:24" x14ac:dyDescent="0.35">
      <c r="X2371" s="8" t="str">
        <f>IF(JPK_KR!X2604="wynikowe",JPK_KR!V2604,"")</f>
        <v/>
      </c>
    </row>
    <row r="2372" spans="24:24" x14ac:dyDescent="0.35">
      <c r="X2372" s="8" t="str">
        <f>IF(JPK_KR!X2605="wynikowe",JPK_KR!V2605,"")</f>
        <v/>
      </c>
    </row>
    <row r="2373" spans="24:24" x14ac:dyDescent="0.35">
      <c r="X2373" s="8" t="str">
        <f>IF(JPK_KR!X2606="wynikowe",JPK_KR!V2606,"")</f>
        <v/>
      </c>
    </row>
    <row r="2374" spans="24:24" x14ac:dyDescent="0.35">
      <c r="X2374" s="8" t="str">
        <f>IF(JPK_KR!X2607="wynikowe",JPK_KR!V2607,"")</f>
        <v/>
      </c>
    </row>
    <row r="2375" spans="24:24" x14ac:dyDescent="0.35">
      <c r="X2375" s="8" t="str">
        <f>IF(JPK_KR!X2608="wynikowe",JPK_KR!V2608,"")</f>
        <v/>
      </c>
    </row>
    <row r="2376" spans="24:24" x14ac:dyDescent="0.35">
      <c r="X2376" s="8" t="str">
        <f>IF(JPK_KR!X2609="wynikowe",JPK_KR!V2609,"")</f>
        <v/>
      </c>
    </row>
    <row r="2377" spans="24:24" x14ac:dyDescent="0.35">
      <c r="X2377" s="8" t="str">
        <f>IF(JPK_KR!X2610="wynikowe",JPK_KR!V2610,"")</f>
        <v/>
      </c>
    </row>
    <row r="2378" spans="24:24" x14ac:dyDescent="0.35">
      <c r="X2378" s="8" t="str">
        <f>IF(JPK_KR!X2611="wynikowe",JPK_KR!V2611,"")</f>
        <v/>
      </c>
    </row>
    <row r="2379" spans="24:24" x14ac:dyDescent="0.35">
      <c r="X2379" s="8" t="str">
        <f>IF(JPK_KR!X2612="wynikowe",JPK_KR!V2612,"")</f>
        <v/>
      </c>
    </row>
    <row r="2380" spans="24:24" x14ac:dyDescent="0.35">
      <c r="X2380" s="8" t="str">
        <f>IF(JPK_KR!X2613="wynikowe",JPK_KR!V2613,"")</f>
        <v/>
      </c>
    </row>
    <row r="2381" spans="24:24" x14ac:dyDescent="0.35">
      <c r="X2381" s="8" t="str">
        <f>IF(JPK_KR!X2614="wynikowe",JPK_KR!V2614,"")</f>
        <v/>
      </c>
    </row>
    <row r="2382" spans="24:24" x14ac:dyDescent="0.35">
      <c r="X2382" s="8" t="str">
        <f>IF(JPK_KR!X2615="wynikowe",JPK_KR!V2615,"")</f>
        <v/>
      </c>
    </row>
    <row r="2383" spans="24:24" x14ac:dyDescent="0.35">
      <c r="X2383" s="8" t="str">
        <f>IF(JPK_KR!X2616="wynikowe",JPK_KR!V2616,"")</f>
        <v/>
      </c>
    </row>
    <row r="2384" spans="24:24" x14ac:dyDescent="0.35">
      <c r="X2384" s="8" t="str">
        <f>IF(JPK_KR!X2617="wynikowe",JPK_KR!V2617,"")</f>
        <v/>
      </c>
    </row>
    <row r="2385" spans="24:24" x14ac:dyDescent="0.35">
      <c r="X2385" s="8" t="str">
        <f>IF(JPK_KR!X2618="wynikowe",JPK_KR!V2618,"")</f>
        <v/>
      </c>
    </row>
    <row r="2386" spans="24:24" x14ac:dyDescent="0.35">
      <c r="X2386" s="8" t="str">
        <f>IF(JPK_KR!X2619="wynikowe",JPK_KR!V2619,"")</f>
        <v/>
      </c>
    </row>
    <row r="2387" spans="24:24" x14ac:dyDescent="0.35">
      <c r="X2387" s="8" t="str">
        <f>IF(JPK_KR!X2620="wynikowe",JPK_KR!V2620,"")</f>
        <v/>
      </c>
    </row>
    <row r="2388" spans="24:24" x14ac:dyDescent="0.35">
      <c r="X2388" s="8" t="str">
        <f>IF(JPK_KR!X2621="wynikowe",JPK_KR!V2621,"")</f>
        <v/>
      </c>
    </row>
    <row r="2389" spans="24:24" x14ac:dyDescent="0.35">
      <c r="X2389" s="8" t="str">
        <f>IF(JPK_KR!X2622="wynikowe",JPK_KR!V2622,"")</f>
        <v/>
      </c>
    </row>
    <row r="2390" spans="24:24" x14ac:dyDescent="0.35">
      <c r="X2390" s="8" t="str">
        <f>IF(JPK_KR!X2623="wynikowe",JPK_KR!V2623,"")</f>
        <v/>
      </c>
    </row>
    <row r="2391" spans="24:24" x14ac:dyDescent="0.35">
      <c r="X2391" s="8" t="str">
        <f>IF(JPK_KR!X2624="wynikowe",JPK_KR!V2624,"")</f>
        <v/>
      </c>
    </row>
    <row r="2392" spans="24:24" x14ac:dyDescent="0.35">
      <c r="X2392" s="8" t="str">
        <f>IF(JPK_KR!X2625="wynikowe",JPK_KR!V2625,"")</f>
        <v/>
      </c>
    </row>
    <row r="2393" spans="24:24" x14ac:dyDescent="0.35">
      <c r="X2393" s="8" t="str">
        <f>IF(JPK_KR!X2626="wynikowe",JPK_KR!V2626,"")</f>
        <v/>
      </c>
    </row>
    <row r="2394" spans="24:24" x14ac:dyDescent="0.35">
      <c r="X2394" s="8" t="str">
        <f>IF(JPK_KR!X2627="wynikowe",JPK_KR!V2627,"")</f>
        <v/>
      </c>
    </row>
    <row r="2395" spans="24:24" x14ac:dyDescent="0.35">
      <c r="X2395" s="8" t="str">
        <f>IF(JPK_KR!X2628="wynikowe",JPK_KR!V2628,"")</f>
        <v/>
      </c>
    </row>
    <row r="2396" spans="24:24" x14ac:dyDescent="0.35">
      <c r="X2396" s="8" t="str">
        <f>IF(JPK_KR!X2629="wynikowe",JPK_KR!V2629,"")</f>
        <v/>
      </c>
    </row>
    <row r="2397" spans="24:24" x14ac:dyDescent="0.35">
      <c r="X2397" s="8" t="str">
        <f>IF(JPK_KR!X2630="wynikowe",JPK_KR!V2630,"")</f>
        <v/>
      </c>
    </row>
    <row r="2398" spans="24:24" x14ac:dyDescent="0.35">
      <c r="X2398" s="8" t="str">
        <f>IF(JPK_KR!X2631="wynikowe",JPK_KR!V2631,"")</f>
        <v/>
      </c>
    </row>
    <row r="2399" spans="24:24" x14ac:dyDescent="0.35">
      <c r="X2399" s="8" t="str">
        <f>IF(JPK_KR!X2632="wynikowe",JPK_KR!V2632,"")</f>
        <v/>
      </c>
    </row>
    <row r="2400" spans="24:24" x14ac:dyDescent="0.35">
      <c r="X2400" s="8" t="str">
        <f>IF(JPK_KR!X2633="wynikowe",JPK_KR!V2633,"")</f>
        <v/>
      </c>
    </row>
    <row r="2401" spans="24:24" x14ac:dyDescent="0.35">
      <c r="X2401" s="8" t="str">
        <f>IF(JPK_KR!X2634="wynikowe",JPK_KR!V2634,"")</f>
        <v/>
      </c>
    </row>
    <row r="2402" spans="24:24" x14ac:dyDescent="0.35">
      <c r="X2402" s="8" t="str">
        <f>IF(JPK_KR!X2635="wynikowe",JPK_KR!V2635,"")</f>
        <v/>
      </c>
    </row>
    <row r="2403" spans="24:24" x14ac:dyDescent="0.35">
      <c r="X2403" s="8" t="str">
        <f>IF(JPK_KR!X2636="wynikowe",JPK_KR!V2636,"")</f>
        <v/>
      </c>
    </row>
    <row r="2404" spans="24:24" x14ac:dyDescent="0.35">
      <c r="X2404" s="8" t="str">
        <f>IF(JPK_KR!X2637="wynikowe",JPK_KR!V2637,"")</f>
        <v/>
      </c>
    </row>
    <row r="2405" spans="24:24" x14ac:dyDescent="0.35">
      <c r="X2405" s="8" t="str">
        <f>IF(JPK_KR!X2638="wynikowe",JPK_KR!V2638,"")</f>
        <v/>
      </c>
    </row>
    <row r="2406" spans="24:24" x14ac:dyDescent="0.35">
      <c r="X2406" s="8" t="str">
        <f>IF(JPK_KR!X2639="wynikowe",JPK_KR!V2639,"")</f>
        <v/>
      </c>
    </row>
    <row r="2407" spans="24:24" x14ac:dyDescent="0.35">
      <c r="X2407" s="8" t="str">
        <f>IF(JPK_KR!X2640="wynikowe",JPK_KR!V2640,"")</f>
        <v/>
      </c>
    </row>
    <row r="2408" spans="24:24" x14ac:dyDescent="0.35">
      <c r="X2408" s="8" t="str">
        <f>IF(JPK_KR!X2641="wynikowe",JPK_KR!V2641,"")</f>
        <v/>
      </c>
    </row>
    <row r="2409" spans="24:24" x14ac:dyDescent="0.35">
      <c r="X2409" s="8" t="str">
        <f>IF(JPK_KR!X2642="wynikowe",JPK_KR!V2642,"")</f>
        <v/>
      </c>
    </row>
    <row r="2410" spans="24:24" x14ac:dyDescent="0.35">
      <c r="X2410" s="8" t="str">
        <f>IF(JPK_KR!X2643="wynikowe",JPK_KR!V2643,"")</f>
        <v/>
      </c>
    </row>
    <row r="2411" spans="24:24" x14ac:dyDescent="0.35">
      <c r="X2411" s="8" t="str">
        <f>IF(JPK_KR!X2644="wynikowe",JPK_KR!V2644,"")</f>
        <v/>
      </c>
    </row>
    <row r="2412" spans="24:24" x14ac:dyDescent="0.35">
      <c r="X2412" s="8" t="str">
        <f>IF(JPK_KR!X2645="wynikowe",JPK_KR!V2645,"")</f>
        <v/>
      </c>
    </row>
    <row r="2413" spans="24:24" x14ac:dyDescent="0.35">
      <c r="X2413" s="8" t="str">
        <f>IF(JPK_KR!X2646="wynikowe",JPK_KR!V2646,"")</f>
        <v/>
      </c>
    </row>
    <row r="2414" spans="24:24" x14ac:dyDescent="0.35">
      <c r="X2414" s="8" t="str">
        <f>IF(JPK_KR!X2647="wynikowe",JPK_KR!V2647,"")</f>
        <v/>
      </c>
    </row>
    <row r="2415" spans="24:24" x14ac:dyDescent="0.35">
      <c r="X2415" s="8" t="str">
        <f>IF(JPK_KR!X2648="wynikowe",JPK_KR!V2648,"")</f>
        <v/>
      </c>
    </row>
    <row r="2416" spans="24:24" x14ac:dyDescent="0.35">
      <c r="X2416" s="8" t="str">
        <f>IF(JPK_KR!X2649="wynikowe",JPK_KR!V2649,"")</f>
        <v/>
      </c>
    </row>
    <row r="2417" spans="24:24" x14ac:dyDescent="0.35">
      <c r="X2417" s="8" t="str">
        <f>IF(JPK_KR!X2650="wynikowe",JPK_KR!V2650,"")</f>
        <v/>
      </c>
    </row>
    <row r="2418" spans="24:24" x14ac:dyDescent="0.35">
      <c r="X2418" s="8" t="str">
        <f>IF(JPK_KR!X2651="wynikowe",JPK_KR!V2651,"")</f>
        <v/>
      </c>
    </row>
    <row r="2419" spans="24:24" x14ac:dyDescent="0.35">
      <c r="X2419" s="8" t="str">
        <f>IF(JPK_KR!X2652="wynikowe",JPK_KR!V2652,"")</f>
        <v/>
      </c>
    </row>
    <row r="2420" spans="24:24" x14ac:dyDescent="0.35">
      <c r="X2420" s="8" t="str">
        <f>IF(JPK_KR!X2653="wynikowe",JPK_KR!V2653,"")</f>
        <v/>
      </c>
    </row>
    <row r="2421" spans="24:24" x14ac:dyDescent="0.35">
      <c r="X2421" s="8" t="str">
        <f>IF(JPK_KR!X2654="wynikowe",JPK_KR!V2654,"")</f>
        <v/>
      </c>
    </row>
    <row r="2422" spans="24:24" x14ac:dyDescent="0.35">
      <c r="X2422" s="8" t="str">
        <f>IF(JPK_KR!X2655="wynikowe",JPK_KR!V2655,"")</f>
        <v/>
      </c>
    </row>
    <row r="2423" spans="24:24" x14ac:dyDescent="0.35">
      <c r="X2423" s="8" t="str">
        <f>IF(JPK_KR!X2656="wynikowe",JPK_KR!V2656,"")</f>
        <v/>
      </c>
    </row>
    <row r="2424" spans="24:24" x14ac:dyDescent="0.35">
      <c r="X2424" s="8" t="str">
        <f>IF(JPK_KR!X2657="wynikowe",JPK_KR!V2657,"")</f>
        <v/>
      </c>
    </row>
    <row r="2425" spans="24:24" x14ac:dyDescent="0.35">
      <c r="X2425" s="8" t="str">
        <f>IF(JPK_KR!X2658="wynikowe",JPK_KR!V2658,"")</f>
        <v/>
      </c>
    </row>
    <row r="2426" spans="24:24" x14ac:dyDescent="0.35">
      <c r="X2426" s="8" t="str">
        <f>IF(JPK_KR!X2659="wynikowe",JPK_KR!V2659,"")</f>
        <v/>
      </c>
    </row>
    <row r="2427" spans="24:24" x14ac:dyDescent="0.35">
      <c r="X2427" s="8" t="str">
        <f>IF(JPK_KR!X2660="wynikowe",JPK_KR!V2660,"")</f>
        <v/>
      </c>
    </row>
    <row r="2428" spans="24:24" x14ac:dyDescent="0.35">
      <c r="X2428" s="8" t="str">
        <f>IF(JPK_KR!X2661="wynikowe",JPK_KR!V2661,"")</f>
        <v/>
      </c>
    </row>
    <row r="2429" spans="24:24" x14ac:dyDescent="0.35">
      <c r="X2429" s="8" t="str">
        <f>IF(JPK_KR!X2662="wynikowe",JPK_KR!V2662,"")</f>
        <v/>
      </c>
    </row>
    <row r="2430" spans="24:24" x14ac:dyDescent="0.35">
      <c r="X2430" s="8" t="str">
        <f>IF(JPK_KR!X2663="wynikowe",JPK_KR!V2663,"")</f>
        <v/>
      </c>
    </row>
    <row r="2431" spans="24:24" x14ac:dyDescent="0.35">
      <c r="X2431" s="8" t="str">
        <f>IF(JPK_KR!X2664="wynikowe",JPK_KR!V2664,"")</f>
        <v/>
      </c>
    </row>
    <row r="2432" spans="24:24" x14ac:dyDescent="0.35">
      <c r="X2432" s="8" t="str">
        <f>IF(JPK_KR!X2665="wynikowe",JPK_KR!V2665,"")</f>
        <v/>
      </c>
    </row>
    <row r="2433" spans="24:24" x14ac:dyDescent="0.35">
      <c r="X2433" s="8" t="str">
        <f>IF(JPK_KR!X2666="wynikowe",JPK_KR!V2666,"")</f>
        <v/>
      </c>
    </row>
    <row r="2434" spans="24:24" x14ac:dyDescent="0.35">
      <c r="X2434" s="8" t="str">
        <f>IF(JPK_KR!X2667="wynikowe",JPK_KR!V2667,"")</f>
        <v/>
      </c>
    </row>
    <row r="2435" spans="24:24" x14ac:dyDescent="0.35">
      <c r="X2435" s="8" t="str">
        <f>IF(JPK_KR!X2668="wynikowe",JPK_KR!V2668,"")</f>
        <v/>
      </c>
    </row>
    <row r="2436" spans="24:24" x14ac:dyDescent="0.35">
      <c r="X2436" s="8" t="str">
        <f>IF(JPK_KR!X2669="wynikowe",JPK_KR!V2669,"")</f>
        <v/>
      </c>
    </row>
    <row r="2437" spans="24:24" x14ac:dyDescent="0.35">
      <c r="X2437" s="8" t="str">
        <f>IF(JPK_KR!X2670="wynikowe",JPK_KR!V2670,"")</f>
        <v/>
      </c>
    </row>
    <row r="2438" spans="24:24" x14ac:dyDescent="0.35">
      <c r="X2438" s="8" t="str">
        <f>IF(JPK_KR!X2671="wynikowe",JPK_KR!V2671,"")</f>
        <v/>
      </c>
    </row>
    <row r="2439" spans="24:24" x14ac:dyDescent="0.35">
      <c r="X2439" s="8" t="str">
        <f>IF(JPK_KR!X2672="wynikowe",JPK_KR!V2672,"")</f>
        <v/>
      </c>
    </row>
    <row r="2440" spans="24:24" x14ac:dyDescent="0.35">
      <c r="X2440" s="8" t="str">
        <f>IF(JPK_KR!X2673="wynikowe",JPK_KR!V2673,"")</f>
        <v/>
      </c>
    </row>
    <row r="2441" spans="24:24" x14ac:dyDescent="0.35">
      <c r="X2441" s="8" t="str">
        <f>IF(JPK_KR!X2674="wynikowe",JPK_KR!V2674,"")</f>
        <v/>
      </c>
    </row>
    <row r="2442" spans="24:24" x14ac:dyDescent="0.35">
      <c r="X2442" s="8" t="str">
        <f>IF(JPK_KR!X2675="wynikowe",JPK_KR!V2675,"")</f>
        <v/>
      </c>
    </row>
    <row r="2443" spans="24:24" x14ac:dyDescent="0.35">
      <c r="X2443" s="8" t="str">
        <f>IF(JPK_KR!X2676="wynikowe",JPK_KR!V2676,"")</f>
        <v/>
      </c>
    </row>
    <row r="2444" spans="24:24" x14ac:dyDescent="0.35">
      <c r="X2444" s="8" t="str">
        <f>IF(JPK_KR!X2677="wynikowe",JPK_KR!V2677,"")</f>
        <v/>
      </c>
    </row>
    <row r="2445" spans="24:24" x14ac:dyDescent="0.35">
      <c r="X2445" s="8" t="str">
        <f>IF(JPK_KR!X2678="wynikowe",JPK_KR!V2678,"")</f>
        <v/>
      </c>
    </row>
    <row r="2446" spans="24:24" x14ac:dyDescent="0.35">
      <c r="X2446" s="8" t="str">
        <f>IF(JPK_KR!X2679="wynikowe",JPK_KR!V2679,"")</f>
        <v/>
      </c>
    </row>
    <row r="2447" spans="24:24" x14ac:dyDescent="0.35">
      <c r="X2447" s="8" t="str">
        <f>IF(JPK_KR!X2680="wynikowe",JPK_KR!V2680,"")</f>
        <v/>
      </c>
    </row>
    <row r="2448" spans="24:24" x14ac:dyDescent="0.35">
      <c r="X2448" s="8" t="str">
        <f>IF(JPK_KR!X2681="wynikowe",JPK_KR!V2681,"")</f>
        <v/>
      </c>
    </row>
    <row r="2449" spans="24:24" x14ac:dyDescent="0.35">
      <c r="X2449" s="8" t="str">
        <f>IF(JPK_KR!X2682="wynikowe",JPK_KR!V2682,"")</f>
        <v/>
      </c>
    </row>
    <row r="2450" spans="24:24" x14ac:dyDescent="0.35">
      <c r="X2450" s="8" t="str">
        <f>IF(JPK_KR!X2683="wynikowe",JPK_KR!V2683,"")</f>
        <v/>
      </c>
    </row>
    <row r="2451" spans="24:24" x14ac:dyDescent="0.35">
      <c r="X2451" s="8" t="str">
        <f>IF(JPK_KR!X2684="wynikowe",JPK_KR!V2684,"")</f>
        <v/>
      </c>
    </row>
    <row r="2452" spans="24:24" x14ac:dyDescent="0.35">
      <c r="X2452" s="8" t="str">
        <f>IF(JPK_KR!X2685="wynikowe",JPK_KR!V2685,"")</f>
        <v/>
      </c>
    </row>
    <row r="2453" spans="24:24" x14ac:dyDescent="0.35">
      <c r="X2453" s="8" t="str">
        <f>IF(JPK_KR!X2686="wynikowe",JPK_KR!V2686,"")</f>
        <v/>
      </c>
    </row>
    <row r="2454" spans="24:24" x14ac:dyDescent="0.35">
      <c r="X2454" s="8" t="str">
        <f>IF(JPK_KR!X2687="wynikowe",JPK_KR!V2687,"")</f>
        <v/>
      </c>
    </row>
    <row r="2455" spans="24:24" x14ac:dyDescent="0.35">
      <c r="X2455" s="8" t="str">
        <f>IF(JPK_KR!X2688="wynikowe",JPK_KR!V2688,"")</f>
        <v/>
      </c>
    </row>
    <row r="2456" spans="24:24" x14ac:dyDescent="0.35">
      <c r="X2456" s="8" t="str">
        <f>IF(JPK_KR!X2689="wynikowe",JPK_KR!V2689,"")</f>
        <v/>
      </c>
    </row>
    <row r="2457" spans="24:24" x14ac:dyDescent="0.35">
      <c r="X2457" s="8" t="str">
        <f>IF(JPK_KR!X2690="wynikowe",JPK_KR!V2690,"")</f>
        <v/>
      </c>
    </row>
    <row r="2458" spans="24:24" x14ac:dyDescent="0.35">
      <c r="X2458" s="8" t="str">
        <f>IF(JPK_KR!X2691="wynikowe",JPK_KR!V2691,"")</f>
        <v/>
      </c>
    </row>
    <row r="2459" spans="24:24" x14ac:dyDescent="0.35">
      <c r="X2459" s="8" t="str">
        <f>IF(JPK_KR!X2692="wynikowe",JPK_KR!V2692,"")</f>
        <v/>
      </c>
    </row>
    <row r="2460" spans="24:24" x14ac:dyDescent="0.35">
      <c r="X2460" s="8" t="str">
        <f>IF(JPK_KR!X2693="wynikowe",JPK_KR!V2693,"")</f>
        <v/>
      </c>
    </row>
    <row r="2461" spans="24:24" x14ac:dyDescent="0.35">
      <c r="X2461" s="8" t="str">
        <f>IF(JPK_KR!X2694="wynikowe",JPK_KR!V2694,"")</f>
        <v/>
      </c>
    </row>
    <row r="2462" spans="24:24" x14ac:dyDescent="0.35">
      <c r="X2462" s="8" t="str">
        <f>IF(JPK_KR!X2695="wynikowe",JPK_KR!V2695,"")</f>
        <v/>
      </c>
    </row>
    <row r="2463" spans="24:24" x14ac:dyDescent="0.35">
      <c r="X2463" s="8" t="str">
        <f>IF(JPK_KR!X2696="wynikowe",JPK_KR!V2696,"")</f>
        <v/>
      </c>
    </row>
    <row r="2464" spans="24:24" x14ac:dyDescent="0.35">
      <c r="X2464" s="8" t="str">
        <f>IF(JPK_KR!X2697="wynikowe",JPK_KR!V2697,"")</f>
        <v/>
      </c>
    </row>
    <row r="2465" spans="24:24" x14ac:dyDescent="0.35">
      <c r="X2465" s="8" t="str">
        <f>IF(JPK_KR!X2698="wynikowe",JPK_KR!V2698,"")</f>
        <v/>
      </c>
    </row>
    <row r="2466" spans="24:24" x14ac:dyDescent="0.35">
      <c r="X2466" s="8" t="str">
        <f>IF(JPK_KR!X2699="wynikowe",JPK_KR!V2699,"")</f>
        <v/>
      </c>
    </row>
    <row r="2467" spans="24:24" x14ac:dyDescent="0.35">
      <c r="X2467" s="8" t="str">
        <f>IF(JPK_KR!X2700="wynikowe",JPK_KR!V2700,"")</f>
        <v/>
      </c>
    </row>
    <row r="2468" spans="24:24" x14ac:dyDescent="0.35">
      <c r="X2468" s="8" t="str">
        <f>IF(JPK_KR!X2701="wynikowe",JPK_KR!V2701,"")</f>
        <v/>
      </c>
    </row>
    <row r="2469" spans="24:24" x14ac:dyDescent="0.35">
      <c r="X2469" s="8" t="str">
        <f>IF(JPK_KR!X2702="wynikowe",JPK_KR!V2702,"")</f>
        <v/>
      </c>
    </row>
    <row r="2470" spans="24:24" x14ac:dyDescent="0.35">
      <c r="X2470" s="8" t="str">
        <f>IF(JPK_KR!X2703="wynikowe",JPK_KR!V2703,"")</f>
        <v/>
      </c>
    </row>
    <row r="2471" spans="24:24" x14ac:dyDescent="0.35">
      <c r="X2471" s="8" t="str">
        <f>IF(JPK_KR!X2704="wynikowe",JPK_KR!V2704,"")</f>
        <v/>
      </c>
    </row>
    <row r="2472" spans="24:24" x14ac:dyDescent="0.35">
      <c r="X2472" s="8" t="str">
        <f>IF(JPK_KR!X2705="wynikowe",JPK_KR!V2705,"")</f>
        <v/>
      </c>
    </row>
    <row r="2473" spans="24:24" x14ac:dyDescent="0.35">
      <c r="X2473" s="8" t="str">
        <f>IF(JPK_KR!X2706="wynikowe",JPK_KR!V2706,"")</f>
        <v/>
      </c>
    </row>
    <row r="2474" spans="24:24" x14ac:dyDescent="0.35">
      <c r="X2474" s="8" t="str">
        <f>IF(JPK_KR!X2707="wynikowe",JPK_KR!V2707,"")</f>
        <v/>
      </c>
    </row>
    <row r="2475" spans="24:24" x14ac:dyDescent="0.35">
      <c r="X2475" s="8" t="str">
        <f>IF(JPK_KR!X2708="wynikowe",JPK_KR!V2708,"")</f>
        <v/>
      </c>
    </row>
    <row r="2476" spans="24:24" x14ac:dyDescent="0.35">
      <c r="X2476" s="8" t="str">
        <f>IF(JPK_KR!X2709="wynikowe",JPK_KR!V2709,"")</f>
        <v/>
      </c>
    </row>
    <row r="2477" spans="24:24" x14ac:dyDescent="0.35">
      <c r="X2477" s="8" t="str">
        <f>IF(JPK_KR!X2710="wynikowe",JPK_KR!V2710,"")</f>
        <v/>
      </c>
    </row>
    <row r="2478" spans="24:24" x14ac:dyDescent="0.35">
      <c r="X2478" s="8" t="str">
        <f>IF(JPK_KR!X2711="wynikowe",JPK_KR!V2711,"")</f>
        <v/>
      </c>
    </row>
    <row r="2479" spans="24:24" x14ac:dyDescent="0.35">
      <c r="X2479" s="8" t="str">
        <f>IF(JPK_KR!X2712="wynikowe",JPK_KR!V2712,"")</f>
        <v/>
      </c>
    </row>
    <row r="2480" spans="24:24" x14ac:dyDescent="0.35">
      <c r="X2480" s="8" t="str">
        <f>IF(JPK_KR!X2713="wynikowe",JPK_KR!V2713,"")</f>
        <v/>
      </c>
    </row>
    <row r="2481" spans="24:24" x14ac:dyDescent="0.35">
      <c r="X2481" s="8" t="str">
        <f>IF(JPK_KR!X2714="wynikowe",JPK_KR!V2714,"")</f>
        <v/>
      </c>
    </row>
    <row r="2482" spans="24:24" x14ac:dyDescent="0.35">
      <c r="X2482" s="8" t="str">
        <f>IF(JPK_KR!X2715="wynikowe",JPK_KR!V2715,"")</f>
        <v/>
      </c>
    </row>
    <row r="2483" spans="24:24" x14ac:dyDescent="0.35">
      <c r="X2483" s="8" t="str">
        <f>IF(JPK_KR!X2716="wynikowe",JPK_KR!V2716,"")</f>
        <v/>
      </c>
    </row>
    <row r="2484" spans="24:24" x14ac:dyDescent="0.35">
      <c r="X2484" s="8" t="str">
        <f>IF(JPK_KR!X2717="wynikowe",JPK_KR!V2717,"")</f>
        <v/>
      </c>
    </row>
    <row r="2485" spans="24:24" x14ac:dyDescent="0.35">
      <c r="X2485" s="8" t="str">
        <f>IF(JPK_KR!X2718="wynikowe",JPK_KR!V2718,"")</f>
        <v/>
      </c>
    </row>
    <row r="2486" spans="24:24" x14ac:dyDescent="0.35">
      <c r="X2486" s="8" t="str">
        <f>IF(JPK_KR!X2719="wynikowe",JPK_KR!V2719,"")</f>
        <v/>
      </c>
    </row>
    <row r="2487" spans="24:24" x14ac:dyDescent="0.35">
      <c r="X2487" s="8" t="str">
        <f>IF(JPK_KR!X2720="wynikowe",JPK_KR!V2720,"")</f>
        <v/>
      </c>
    </row>
    <row r="2488" spans="24:24" x14ac:dyDescent="0.35">
      <c r="X2488" s="8" t="str">
        <f>IF(JPK_KR!X2721="wynikowe",JPK_KR!V2721,"")</f>
        <v/>
      </c>
    </row>
    <row r="2489" spans="24:24" x14ac:dyDescent="0.35">
      <c r="X2489" s="8" t="str">
        <f>IF(JPK_KR!X2722="wynikowe",JPK_KR!V2722,"")</f>
        <v/>
      </c>
    </row>
    <row r="2490" spans="24:24" x14ac:dyDescent="0.35">
      <c r="X2490" s="8" t="str">
        <f>IF(JPK_KR!X2723="wynikowe",JPK_KR!V2723,"")</f>
        <v/>
      </c>
    </row>
    <row r="2491" spans="24:24" x14ac:dyDescent="0.35">
      <c r="X2491" s="8" t="str">
        <f>IF(JPK_KR!X2724="wynikowe",JPK_KR!V2724,"")</f>
        <v/>
      </c>
    </row>
    <row r="2492" spans="24:24" x14ac:dyDescent="0.35">
      <c r="X2492" s="8" t="str">
        <f>IF(JPK_KR!X2725="wynikowe",JPK_KR!V2725,"")</f>
        <v/>
      </c>
    </row>
    <row r="2493" spans="24:24" x14ac:dyDescent="0.35">
      <c r="X2493" s="8" t="str">
        <f>IF(JPK_KR!X2726="wynikowe",JPK_KR!V2726,"")</f>
        <v/>
      </c>
    </row>
    <row r="2494" spans="24:24" x14ac:dyDescent="0.35">
      <c r="X2494" s="8" t="str">
        <f>IF(JPK_KR!X2727="wynikowe",JPK_KR!V2727,"")</f>
        <v/>
      </c>
    </row>
    <row r="2495" spans="24:24" x14ac:dyDescent="0.35">
      <c r="X2495" s="8" t="str">
        <f>IF(JPK_KR!X2728="wynikowe",JPK_KR!V2728,"")</f>
        <v/>
      </c>
    </row>
    <row r="2496" spans="24:24" x14ac:dyDescent="0.35">
      <c r="X2496" s="8" t="str">
        <f>IF(JPK_KR!X2729="wynikowe",JPK_KR!V2729,"")</f>
        <v/>
      </c>
    </row>
    <row r="2497" spans="24:24" x14ac:dyDescent="0.35">
      <c r="X2497" s="8" t="str">
        <f>IF(JPK_KR!X2730="wynikowe",JPK_KR!V2730,"")</f>
        <v/>
      </c>
    </row>
    <row r="2498" spans="24:24" x14ac:dyDescent="0.35">
      <c r="X2498" s="8" t="str">
        <f>IF(JPK_KR!X2731="wynikowe",JPK_KR!V2731,"")</f>
        <v/>
      </c>
    </row>
    <row r="2499" spans="24:24" x14ac:dyDescent="0.35">
      <c r="X2499" s="8" t="str">
        <f>IF(JPK_KR!X2732="wynikowe",JPK_KR!V2732,"")</f>
        <v/>
      </c>
    </row>
    <row r="2500" spans="24:24" x14ac:dyDescent="0.35">
      <c r="X2500" s="8" t="str">
        <f>IF(JPK_KR!X2733="wynikowe",JPK_KR!V2733,"")</f>
        <v/>
      </c>
    </row>
    <row r="2501" spans="24:24" x14ac:dyDescent="0.35">
      <c r="X2501" s="8" t="str">
        <f>IF(JPK_KR!X2734="wynikowe",JPK_KR!V2734,"")</f>
        <v/>
      </c>
    </row>
    <row r="2502" spans="24:24" x14ac:dyDescent="0.35">
      <c r="X2502" s="8" t="str">
        <f>IF(JPK_KR!X2735="wynikowe",JPK_KR!V2735,"")</f>
        <v/>
      </c>
    </row>
    <row r="2503" spans="24:24" x14ac:dyDescent="0.35">
      <c r="X2503" s="8" t="str">
        <f>IF(JPK_KR!X2736="wynikowe",JPK_KR!V2736,"")</f>
        <v/>
      </c>
    </row>
    <row r="2504" spans="24:24" x14ac:dyDescent="0.35">
      <c r="X2504" s="8" t="str">
        <f>IF(JPK_KR!X2737="wynikowe",JPK_KR!V2737,"")</f>
        <v/>
      </c>
    </row>
    <row r="2505" spans="24:24" x14ac:dyDescent="0.35">
      <c r="X2505" s="8" t="str">
        <f>IF(JPK_KR!X2738="wynikowe",JPK_KR!V2738,"")</f>
        <v/>
      </c>
    </row>
    <row r="2506" spans="24:24" x14ac:dyDescent="0.35">
      <c r="X2506" s="8" t="str">
        <f>IF(JPK_KR!X2739="wynikowe",JPK_KR!V2739,"")</f>
        <v/>
      </c>
    </row>
    <row r="2507" spans="24:24" x14ac:dyDescent="0.35">
      <c r="X2507" s="8" t="str">
        <f>IF(JPK_KR!X2740="wynikowe",JPK_KR!V2740,"")</f>
        <v/>
      </c>
    </row>
    <row r="2508" spans="24:24" x14ac:dyDescent="0.35">
      <c r="X2508" s="8" t="str">
        <f>IF(JPK_KR!X2741="wynikowe",JPK_KR!V2741,"")</f>
        <v/>
      </c>
    </row>
    <row r="2509" spans="24:24" x14ac:dyDescent="0.35">
      <c r="X2509" s="8" t="str">
        <f>IF(JPK_KR!X2742="wynikowe",JPK_KR!V2742,"")</f>
        <v/>
      </c>
    </row>
    <row r="2510" spans="24:24" x14ac:dyDescent="0.35">
      <c r="X2510" s="8" t="str">
        <f>IF(JPK_KR!X2743="wynikowe",JPK_KR!V2743,"")</f>
        <v/>
      </c>
    </row>
    <row r="2511" spans="24:24" x14ac:dyDescent="0.35">
      <c r="X2511" s="8" t="str">
        <f>IF(JPK_KR!X2744="wynikowe",JPK_KR!V2744,"")</f>
        <v/>
      </c>
    </row>
    <row r="2512" spans="24:24" x14ac:dyDescent="0.35">
      <c r="X2512" s="8" t="str">
        <f>IF(JPK_KR!X2745="wynikowe",JPK_KR!V2745,"")</f>
        <v/>
      </c>
    </row>
    <row r="2513" spans="24:24" x14ac:dyDescent="0.35">
      <c r="X2513" s="8" t="str">
        <f>IF(JPK_KR!X2746="wynikowe",JPK_KR!V2746,"")</f>
        <v/>
      </c>
    </row>
    <row r="2514" spans="24:24" x14ac:dyDescent="0.35">
      <c r="X2514" s="8" t="str">
        <f>IF(JPK_KR!X2747="wynikowe",JPK_KR!V2747,"")</f>
        <v/>
      </c>
    </row>
    <row r="2515" spans="24:24" x14ac:dyDescent="0.35">
      <c r="X2515" s="8" t="str">
        <f>IF(JPK_KR!X2748="wynikowe",JPK_KR!V2748,"")</f>
        <v/>
      </c>
    </row>
    <row r="2516" spans="24:24" x14ac:dyDescent="0.35">
      <c r="X2516" s="8" t="str">
        <f>IF(JPK_KR!X2749="wynikowe",JPK_KR!V2749,"")</f>
        <v/>
      </c>
    </row>
    <row r="2517" spans="24:24" x14ac:dyDescent="0.35">
      <c r="X2517" s="8" t="str">
        <f>IF(JPK_KR!X2750="wynikowe",JPK_KR!V2750,"")</f>
        <v/>
      </c>
    </row>
    <row r="2518" spans="24:24" x14ac:dyDescent="0.35">
      <c r="X2518" s="8" t="str">
        <f>IF(JPK_KR!X2751="wynikowe",JPK_KR!V2751,"")</f>
        <v/>
      </c>
    </row>
    <row r="2519" spans="24:24" x14ac:dyDescent="0.35">
      <c r="X2519" s="8" t="str">
        <f>IF(JPK_KR!X2752="wynikowe",JPK_KR!V2752,"")</f>
        <v/>
      </c>
    </row>
    <row r="2520" spans="24:24" x14ac:dyDescent="0.35">
      <c r="X2520" s="8" t="str">
        <f>IF(JPK_KR!X2753="wynikowe",JPK_KR!V2753,"")</f>
        <v/>
      </c>
    </row>
    <row r="2521" spans="24:24" x14ac:dyDescent="0.35">
      <c r="X2521" s="8" t="str">
        <f>IF(JPK_KR!X2754="wynikowe",JPK_KR!V2754,"")</f>
        <v/>
      </c>
    </row>
    <row r="2522" spans="24:24" x14ac:dyDescent="0.35">
      <c r="X2522" s="8" t="str">
        <f>IF(JPK_KR!X2755="wynikowe",JPK_KR!V2755,"")</f>
        <v/>
      </c>
    </row>
    <row r="2523" spans="24:24" x14ac:dyDescent="0.35">
      <c r="X2523" s="8" t="str">
        <f>IF(JPK_KR!X2756="wynikowe",JPK_KR!V2756,"")</f>
        <v/>
      </c>
    </row>
    <row r="2524" spans="24:24" x14ac:dyDescent="0.35">
      <c r="X2524" s="8" t="str">
        <f>IF(JPK_KR!X2757="wynikowe",JPK_KR!V2757,"")</f>
        <v/>
      </c>
    </row>
    <row r="2525" spans="24:24" x14ac:dyDescent="0.35">
      <c r="X2525" s="8" t="str">
        <f>IF(JPK_KR!X2758="wynikowe",JPK_KR!V2758,"")</f>
        <v/>
      </c>
    </row>
    <row r="2526" spans="24:24" x14ac:dyDescent="0.35">
      <c r="X2526" s="8" t="str">
        <f>IF(JPK_KR!X2759="wynikowe",JPK_KR!V2759,"")</f>
        <v/>
      </c>
    </row>
    <row r="2527" spans="24:24" x14ac:dyDescent="0.35">
      <c r="X2527" s="8" t="str">
        <f>IF(JPK_KR!X2760="wynikowe",JPK_KR!V2760,"")</f>
        <v/>
      </c>
    </row>
    <row r="2528" spans="24:24" x14ac:dyDescent="0.35">
      <c r="X2528" s="8" t="str">
        <f>IF(JPK_KR!X2761="wynikowe",JPK_KR!V2761,"")</f>
        <v/>
      </c>
    </row>
    <row r="2529" spans="24:24" x14ac:dyDescent="0.35">
      <c r="X2529" s="8" t="str">
        <f>IF(JPK_KR!X2762="wynikowe",JPK_KR!V2762,"")</f>
        <v/>
      </c>
    </row>
    <row r="2530" spans="24:24" x14ac:dyDescent="0.35">
      <c r="X2530" s="8" t="str">
        <f>IF(JPK_KR!X2763="wynikowe",JPK_KR!V2763,"")</f>
        <v/>
      </c>
    </row>
    <row r="2531" spans="24:24" x14ac:dyDescent="0.35">
      <c r="X2531" s="8" t="str">
        <f>IF(JPK_KR!X2764="wynikowe",JPK_KR!V2764,"")</f>
        <v/>
      </c>
    </row>
    <row r="2532" spans="24:24" x14ac:dyDescent="0.35">
      <c r="X2532" s="8" t="str">
        <f>IF(JPK_KR!X2765="wynikowe",JPK_KR!V2765,"")</f>
        <v/>
      </c>
    </row>
    <row r="2533" spans="24:24" x14ac:dyDescent="0.35">
      <c r="X2533" s="8" t="str">
        <f>IF(JPK_KR!X2766="wynikowe",JPK_KR!V2766,"")</f>
        <v/>
      </c>
    </row>
    <row r="2534" spans="24:24" x14ac:dyDescent="0.35">
      <c r="X2534" s="8" t="str">
        <f>IF(JPK_KR!X2767="wynikowe",JPK_KR!V2767,"")</f>
        <v/>
      </c>
    </row>
    <row r="2535" spans="24:24" x14ac:dyDescent="0.35">
      <c r="X2535" s="8" t="str">
        <f>IF(JPK_KR!X2768="wynikowe",JPK_KR!V2768,"")</f>
        <v/>
      </c>
    </row>
    <row r="2536" spans="24:24" x14ac:dyDescent="0.35">
      <c r="X2536" s="8" t="str">
        <f>IF(JPK_KR!X2769="wynikowe",JPK_KR!V2769,"")</f>
        <v/>
      </c>
    </row>
    <row r="2537" spans="24:24" x14ac:dyDescent="0.35">
      <c r="X2537" s="8" t="str">
        <f>IF(JPK_KR!X2770="wynikowe",JPK_KR!V2770,"")</f>
        <v/>
      </c>
    </row>
    <row r="2538" spans="24:24" x14ac:dyDescent="0.35">
      <c r="X2538" s="8" t="str">
        <f>IF(JPK_KR!X2771="wynikowe",JPK_KR!V2771,"")</f>
        <v/>
      </c>
    </row>
    <row r="2539" spans="24:24" x14ac:dyDescent="0.35">
      <c r="X2539" s="8" t="str">
        <f>IF(JPK_KR!X2772="wynikowe",JPK_KR!V2772,"")</f>
        <v/>
      </c>
    </row>
    <row r="2540" spans="24:24" x14ac:dyDescent="0.35">
      <c r="X2540" s="8" t="str">
        <f>IF(JPK_KR!X2773="wynikowe",JPK_KR!V2773,"")</f>
        <v/>
      </c>
    </row>
    <row r="2541" spans="24:24" x14ac:dyDescent="0.35">
      <c r="X2541" s="8" t="str">
        <f>IF(JPK_KR!X2774="wynikowe",JPK_KR!V2774,"")</f>
        <v/>
      </c>
    </row>
    <row r="2542" spans="24:24" x14ac:dyDescent="0.35">
      <c r="X2542" s="8" t="str">
        <f>IF(JPK_KR!X2775="wynikowe",JPK_KR!V2775,"")</f>
        <v/>
      </c>
    </row>
    <row r="2543" spans="24:24" x14ac:dyDescent="0.35">
      <c r="X2543" s="8" t="str">
        <f>IF(JPK_KR!X2776="wynikowe",JPK_KR!V2776,"")</f>
        <v/>
      </c>
    </row>
    <row r="2544" spans="24:24" x14ac:dyDescent="0.35">
      <c r="X2544" s="8" t="str">
        <f>IF(JPK_KR!X2777="wynikowe",JPK_KR!V2777,"")</f>
        <v/>
      </c>
    </row>
    <row r="2545" spans="24:24" x14ac:dyDescent="0.35">
      <c r="X2545" s="8" t="str">
        <f>IF(JPK_KR!X2778="wynikowe",JPK_KR!V2778,"")</f>
        <v/>
      </c>
    </row>
    <row r="2546" spans="24:24" x14ac:dyDescent="0.35">
      <c r="X2546" s="8" t="str">
        <f>IF(JPK_KR!X2779="wynikowe",JPK_KR!V2779,"")</f>
        <v/>
      </c>
    </row>
    <row r="2547" spans="24:24" x14ac:dyDescent="0.35">
      <c r="X2547" s="8" t="str">
        <f>IF(JPK_KR!X2780="wynikowe",JPK_KR!V2780,"")</f>
        <v/>
      </c>
    </row>
    <row r="2548" spans="24:24" x14ac:dyDescent="0.35">
      <c r="X2548" s="8" t="str">
        <f>IF(JPK_KR!X2781="wynikowe",JPK_KR!V2781,"")</f>
        <v/>
      </c>
    </row>
    <row r="2549" spans="24:24" x14ac:dyDescent="0.35">
      <c r="X2549" s="8" t="str">
        <f>IF(JPK_KR!X2782="wynikowe",JPK_KR!V2782,"")</f>
        <v/>
      </c>
    </row>
    <row r="2550" spans="24:24" x14ac:dyDescent="0.35">
      <c r="X2550" s="8" t="str">
        <f>IF(JPK_KR!X2783="wynikowe",JPK_KR!V2783,"")</f>
        <v/>
      </c>
    </row>
    <row r="2551" spans="24:24" x14ac:dyDescent="0.35">
      <c r="X2551" s="8" t="str">
        <f>IF(JPK_KR!X2784="wynikowe",JPK_KR!V2784,"")</f>
        <v/>
      </c>
    </row>
    <row r="2552" spans="24:24" x14ac:dyDescent="0.35">
      <c r="X2552" s="8" t="str">
        <f>IF(JPK_KR!X2785="wynikowe",JPK_KR!V2785,"")</f>
        <v/>
      </c>
    </row>
    <row r="2553" spans="24:24" x14ac:dyDescent="0.35">
      <c r="X2553" s="8" t="str">
        <f>IF(JPK_KR!X2786="wynikowe",JPK_KR!V2786,"")</f>
        <v/>
      </c>
    </row>
    <row r="2554" spans="24:24" x14ac:dyDescent="0.35">
      <c r="X2554" s="8" t="str">
        <f>IF(JPK_KR!X2787="wynikowe",JPK_KR!V2787,"")</f>
        <v/>
      </c>
    </row>
    <row r="2555" spans="24:24" x14ac:dyDescent="0.35">
      <c r="X2555" s="8" t="str">
        <f>IF(JPK_KR!X2788="wynikowe",JPK_KR!V2788,"")</f>
        <v/>
      </c>
    </row>
    <row r="2556" spans="24:24" x14ac:dyDescent="0.35">
      <c r="X2556" s="8" t="str">
        <f>IF(JPK_KR!X2789="wynikowe",JPK_KR!V2789,"")</f>
        <v/>
      </c>
    </row>
    <row r="2557" spans="24:24" x14ac:dyDescent="0.35">
      <c r="X2557" s="8" t="str">
        <f>IF(JPK_KR!X2790="wynikowe",JPK_KR!V2790,"")</f>
        <v/>
      </c>
    </row>
    <row r="2558" spans="24:24" x14ac:dyDescent="0.35">
      <c r="X2558" s="8" t="str">
        <f>IF(JPK_KR!X2791="wynikowe",JPK_KR!V2791,"")</f>
        <v/>
      </c>
    </row>
    <row r="2559" spans="24:24" x14ac:dyDescent="0.35">
      <c r="X2559" s="8" t="str">
        <f>IF(JPK_KR!X2792="wynikowe",JPK_KR!V2792,"")</f>
        <v/>
      </c>
    </row>
    <row r="2560" spans="24:24" x14ac:dyDescent="0.35">
      <c r="X2560" s="8" t="str">
        <f>IF(JPK_KR!X2793="wynikowe",JPK_KR!V2793,"")</f>
        <v/>
      </c>
    </row>
    <row r="2561" spans="24:24" x14ac:dyDescent="0.35">
      <c r="X2561" s="8" t="str">
        <f>IF(JPK_KR!X2794="wynikowe",JPK_KR!V2794,"")</f>
        <v/>
      </c>
    </row>
    <row r="2562" spans="24:24" x14ac:dyDescent="0.35">
      <c r="X2562" s="8" t="str">
        <f>IF(JPK_KR!X2795="wynikowe",JPK_KR!V2795,"")</f>
        <v/>
      </c>
    </row>
    <row r="2563" spans="24:24" x14ac:dyDescent="0.35">
      <c r="X2563" s="8" t="str">
        <f>IF(JPK_KR!X2796="wynikowe",JPK_KR!V2796,"")</f>
        <v/>
      </c>
    </row>
    <row r="2564" spans="24:24" x14ac:dyDescent="0.35">
      <c r="X2564" s="8" t="str">
        <f>IF(JPK_KR!X2797="wynikowe",JPK_KR!V2797,"")</f>
        <v/>
      </c>
    </row>
    <row r="2565" spans="24:24" x14ac:dyDescent="0.35">
      <c r="X2565" s="8" t="str">
        <f>IF(JPK_KR!X2798="wynikowe",JPK_KR!V2798,"")</f>
        <v/>
      </c>
    </row>
    <row r="2566" spans="24:24" x14ac:dyDescent="0.35">
      <c r="X2566" s="8" t="str">
        <f>IF(JPK_KR!X2799="wynikowe",JPK_KR!V2799,"")</f>
        <v/>
      </c>
    </row>
    <row r="2567" spans="24:24" x14ac:dyDescent="0.35">
      <c r="X2567" s="8" t="str">
        <f>IF(JPK_KR!X2800="wynikowe",JPK_KR!V2800,"")</f>
        <v/>
      </c>
    </row>
    <row r="2568" spans="24:24" x14ac:dyDescent="0.35">
      <c r="X2568" s="8" t="str">
        <f>IF(JPK_KR!X2801="wynikowe",JPK_KR!V2801,"")</f>
        <v/>
      </c>
    </row>
    <row r="2569" spans="24:24" x14ac:dyDescent="0.35">
      <c r="X2569" s="8" t="str">
        <f>IF(JPK_KR!X2802="wynikowe",JPK_KR!V2802,"")</f>
        <v/>
      </c>
    </row>
    <row r="2570" spans="24:24" x14ac:dyDescent="0.35">
      <c r="X2570" s="8" t="str">
        <f>IF(JPK_KR!X2803="wynikowe",JPK_KR!V2803,"")</f>
        <v/>
      </c>
    </row>
    <row r="2571" spans="24:24" x14ac:dyDescent="0.35">
      <c r="X2571" s="8" t="str">
        <f>IF(JPK_KR!X2804="wynikowe",JPK_KR!V2804,"")</f>
        <v/>
      </c>
    </row>
    <row r="2572" spans="24:24" x14ac:dyDescent="0.35">
      <c r="X2572" s="8" t="str">
        <f>IF(JPK_KR!X2805="wynikowe",JPK_KR!V2805,"")</f>
        <v/>
      </c>
    </row>
    <row r="2573" spans="24:24" x14ac:dyDescent="0.35">
      <c r="X2573" s="8" t="str">
        <f>IF(JPK_KR!X2806="wynikowe",JPK_KR!V2806,"")</f>
        <v/>
      </c>
    </row>
    <row r="2574" spans="24:24" x14ac:dyDescent="0.35">
      <c r="X2574" s="8" t="str">
        <f>IF(JPK_KR!X2807="wynikowe",JPK_KR!V2807,"")</f>
        <v/>
      </c>
    </row>
    <row r="2575" spans="24:24" x14ac:dyDescent="0.35">
      <c r="X2575" s="8" t="str">
        <f>IF(JPK_KR!X2808="wynikowe",JPK_KR!V2808,"")</f>
        <v/>
      </c>
    </row>
    <row r="2576" spans="24:24" x14ac:dyDescent="0.35">
      <c r="X2576" s="8" t="str">
        <f>IF(JPK_KR!X2809="wynikowe",JPK_KR!V2809,"")</f>
        <v/>
      </c>
    </row>
    <row r="2577" spans="24:24" x14ac:dyDescent="0.35">
      <c r="X2577" s="8" t="str">
        <f>IF(JPK_KR!X2810="wynikowe",JPK_KR!V2810,"")</f>
        <v/>
      </c>
    </row>
    <row r="2578" spans="24:24" x14ac:dyDescent="0.35">
      <c r="X2578" s="8" t="str">
        <f>IF(JPK_KR!X2811="wynikowe",JPK_KR!V2811,"")</f>
        <v/>
      </c>
    </row>
    <row r="2579" spans="24:24" x14ac:dyDescent="0.35">
      <c r="X2579" s="8" t="str">
        <f>IF(JPK_KR!X2812="wynikowe",JPK_KR!V2812,"")</f>
        <v/>
      </c>
    </row>
    <row r="2580" spans="24:24" x14ac:dyDescent="0.35">
      <c r="X2580" s="8" t="str">
        <f>IF(JPK_KR!X2813="wynikowe",JPK_KR!V2813,"")</f>
        <v/>
      </c>
    </row>
    <row r="2581" spans="24:24" x14ac:dyDescent="0.35">
      <c r="X2581" s="8" t="str">
        <f>IF(JPK_KR!X2814="wynikowe",JPK_KR!V2814,"")</f>
        <v/>
      </c>
    </row>
    <row r="2582" spans="24:24" x14ac:dyDescent="0.35">
      <c r="X2582" s="8" t="str">
        <f>IF(JPK_KR!X2815="wynikowe",JPK_KR!V2815,"")</f>
        <v/>
      </c>
    </row>
    <row r="2583" spans="24:24" x14ac:dyDescent="0.35">
      <c r="X2583" s="8" t="str">
        <f>IF(JPK_KR!X2816="wynikowe",JPK_KR!V2816,"")</f>
        <v/>
      </c>
    </row>
    <row r="2584" spans="24:24" x14ac:dyDescent="0.35">
      <c r="X2584" s="8" t="str">
        <f>IF(JPK_KR!X2817="wynikowe",JPK_KR!V2817,"")</f>
        <v/>
      </c>
    </row>
    <row r="2585" spans="24:24" x14ac:dyDescent="0.35">
      <c r="X2585" s="8" t="str">
        <f>IF(JPK_KR!X2818="wynikowe",JPK_KR!V2818,"")</f>
        <v/>
      </c>
    </row>
    <row r="2586" spans="24:24" x14ac:dyDescent="0.35">
      <c r="X2586" s="8" t="str">
        <f>IF(JPK_KR!X2819="wynikowe",JPK_KR!V2819,"")</f>
        <v/>
      </c>
    </row>
    <row r="2587" spans="24:24" x14ac:dyDescent="0.35">
      <c r="X2587" s="8" t="str">
        <f>IF(JPK_KR!X2820="wynikowe",JPK_KR!V2820,"")</f>
        <v/>
      </c>
    </row>
    <row r="2588" spans="24:24" x14ac:dyDescent="0.35">
      <c r="X2588" s="8" t="str">
        <f>IF(JPK_KR!X2821="wynikowe",JPK_KR!V2821,"")</f>
        <v/>
      </c>
    </row>
    <row r="2589" spans="24:24" x14ac:dyDescent="0.35">
      <c r="X2589" s="8" t="str">
        <f>IF(JPK_KR!X2822="wynikowe",JPK_KR!V2822,"")</f>
        <v/>
      </c>
    </row>
    <row r="2590" spans="24:24" x14ac:dyDescent="0.35">
      <c r="X2590" s="8" t="str">
        <f>IF(JPK_KR!X2823="wynikowe",JPK_KR!V2823,"")</f>
        <v/>
      </c>
    </row>
    <row r="2591" spans="24:24" x14ac:dyDescent="0.35">
      <c r="X2591" s="8" t="str">
        <f>IF(JPK_KR!X2824="wynikowe",JPK_KR!V2824,"")</f>
        <v/>
      </c>
    </row>
    <row r="2592" spans="24:24" x14ac:dyDescent="0.35">
      <c r="X2592" s="8" t="str">
        <f>IF(JPK_KR!X2825="wynikowe",JPK_KR!V2825,"")</f>
        <v/>
      </c>
    </row>
    <row r="2593" spans="24:24" x14ac:dyDescent="0.35">
      <c r="X2593" s="8" t="str">
        <f>IF(JPK_KR!X2826="wynikowe",JPK_KR!V2826,"")</f>
        <v/>
      </c>
    </row>
    <row r="2594" spans="24:24" x14ac:dyDescent="0.35">
      <c r="X2594" s="8" t="str">
        <f>IF(JPK_KR!X2827="wynikowe",JPK_KR!V2827,"")</f>
        <v/>
      </c>
    </row>
    <row r="2595" spans="24:24" x14ac:dyDescent="0.35">
      <c r="X2595" s="8" t="str">
        <f>IF(JPK_KR!X2828="wynikowe",JPK_KR!V2828,"")</f>
        <v/>
      </c>
    </row>
    <row r="2596" spans="24:24" x14ac:dyDescent="0.35">
      <c r="X2596" s="8" t="str">
        <f>IF(JPK_KR!X2829="wynikowe",JPK_KR!V2829,"")</f>
        <v/>
      </c>
    </row>
    <row r="2597" spans="24:24" x14ac:dyDescent="0.35">
      <c r="X2597" s="8" t="str">
        <f>IF(JPK_KR!X2830="wynikowe",JPK_KR!V2830,"")</f>
        <v/>
      </c>
    </row>
    <row r="2598" spans="24:24" x14ac:dyDescent="0.35">
      <c r="X2598" s="8" t="str">
        <f>IF(JPK_KR!X2831="wynikowe",JPK_KR!V2831,"")</f>
        <v/>
      </c>
    </row>
    <row r="2599" spans="24:24" x14ac:dyDescent="0.35">
      <c r="X2599" s="8" t="str">
        <f>IF(JPK_KR!X2832="wynikowe",JPK_KR!V2832,"")</f>
        <v/>
      </c>
    </row>
    <row r="2600" spans="24:24" x14ac:dyDescent="0.35">
      <c r="X2600" s="8" t="str">
        <f>IF(JPK_KR!X2833="wynikowe",JPK_KR!V2833,"")</f>
        <v/>
      </c>
    </row>
    <row r="2601" spans="24:24" x14ac:dyDescent="0.35">
      <c r="X2601" s="8" t="str">
        <f>IF(JPK_KR!X2834="wynikowe",JPK_KR!V2834,"")</f>
        <v/>
      </c>
    </row>
    <row r="2602" spans="24:24" x14ac:dyDescent="0.35">
      <c r="X2602" s="8" t="str">
        <f>IF(JPK_KR!X2835="wynikowe",JPK_KR!V2835,"")</f>
        <v/>
      </c>
    </row>
    <row r="2603" spans="24:24" x14ac:dyDescent="0.35">
      <c r="X2603" s="8" t="str">
        <f>IF(JPK_KR!X2836="wynikowe",JPK_KR!V2836,"")</f>
        <v/>
      </c>
    </row>
    <row r="2604" spans="24:24" x14ac:dyDescent="0.35">
      <c r="X2604" s="8" t="str">
        <f>IF(JPK_KR!X2837="wynikowe",JPK_KR!V2837,"")</f>
        <v/>
      </c>
    </row>
    <row r="2605" spans="24:24" x14ac:dyDescent="0.35">
      <c r="X2605" s="8" t="str">
        <f>IF(JPK_KR!X2838="wynikowe",JPK_KR!V2838,"")</f>
        <v/>
      </c>
    </row>
    <row r="2606" spans="24:24" x14ac:dyDescent="0.35">
      <c r="X2606" s="8" t="str">
        <f>IF(JPK_KR!X2839="wynikowe",JPK_KR!V2839,"")</f>
        <v/>
      </c>
    </row>
    <row r="2607" spans="24:24" x14ac:dyDescent="0.35">
      <c r="X2607" s="8" t="str">
        <f>IF(JPK_KR!X2840="wynikowe",JPK_KR!V2840,"")</f>
        <v/>
      </c>
    </row>
    <row r="2608" spans="24:24" x14ac:dyDescent="0.35">
      <c r="X2608" s="8" t="str">
        <f>IF(JPK_KR!X2841="wynikowe",JPK_KR!V2841,"")</f>
        <v/>
      </c>
    </row>
    <row r="2609" spans="24:24" x14ac:dyDescent="0.35">
      <c r="X2609" s="8" t="str">
        <f>IF(JPK_KR!X2842="wynikowe",JPK_KR!V2842,"")</f>
        <v/>
      </c>
    </row>
    <row r="2610" spans="24:24" x14ac:dyDescent="0.35">
      <c r="X2610" s="8" t="str">
        <f>IF(JPK_KR!X2843="wynikowe",JPK_KR!V2843,"")</f>
        <v/>
      </c>
    </row>
    <row r="2611" spans="24:24" x14ac:dyDescent="0.35">
      <c r="X2611" s="8" t="str">
        <f>IF(JPK_KR!X2844="wynikowe",JPK_KR!V2844,"")</f>
        <v/>
      </c>
    </row>
    <row r="2612" spans="24:24" x14ac:dyDescent="0.35">
      <c r="X2612" s="8" t="str">
        <f>IF(JPK_KR!X2845="wynikowe",JPK_KR!V2845,"")</f>
        <v/>
      </c>
    </row>
    <row r="2613" spans="24:24" x14ac:dyDescent="0.35">
      <c r="X2613" s="8" t="str">
        <f>IF(JPK_KR!X2846="wynikowe",JPK_KR!V2846,"")</f>
        <v/>
      </c>
    </row>
    <row r="2614" spans="24:24" x14ac:dyDescent="0.35">
      <c r="X2614" s="8" t="str">
        <f>IF(JPK_KR!X2847="wynikowe",JPK_KR!V2847,"")</f>
        <v/>
      </c>
    </row>
    <row r="2615" spans="24:24" x14ac:dyDescent="0.35">
      <c r="X2615" s="8" t="str">
        <f>IF(JPK_KR!X2848="wynikowe",JPK_KR!V2848,"")</f>
        <v/>
      </c>
    </row>
    <row r="2616" spans="24:24" x14ac:dyDescent="0.35">
      <c r="X2616" s="8" t="str">
        <f>IF(JPK_KR!X2849="wynikowe",JPK_KR!V2849,"")</f>
        <v/>
      </c>
    </row>
    <row r="2617" spans="24:24" x14ac:dyDescent="0.35">
      <c r="X2617" s="8" t="str">
        <f>IF(JPK_KR!X2850="wynikowe",JPK_KR!V2850,"")</f>
        <v/>
      </c>
    </row>
    <row r="2618" spans="24:24" x14ac:dyDescent="0.35">
      <c r="X2618" s="8" t="str">
        <f>IF(JPK_KR!X2851="wynikowe",JPK_KR!V2851,"")</f>
        <v/>
      </c>
    </row>
    <row r="2619" spans="24:24" x14ac:dyDescent="0.35">
      <c r="X2619" s="8" t="str">
        <f>IF(JPK_KR!X2852="wynikowe",JPK_KR!V2852,"")</f>
        <v/>
      </c>
    </row>
    <row r="2620" spans="24:24" x14ac:dyDescent="0.35">
      <c r="X2620" s="8" t="str">
        <f>IF(JPK_KR!X2853="wynikowe",JPK_KR!V2853,"")</f>
        <v/>
      </c>
    </row>
    <row r="2621" spans="24:24" x14ac:dyDescent="0.35">
      <c r="X2621" s="8" t="str">
        <f>IF(JPK_KR!X2854="wynikowe",JPK_KR!V2854,"")</f>
        <v/>
      </c>
    </row>
    <row r="2622" spans="24:24" x14ac:dyDescent="0.35">
      <c r="X2622" s="8" t="str">
        <f>IF(JPK_KR!X2855="wynikowe",JPK_KR!V2855,"")</f>
        <v/>
      </c>
    </row>
    <row r="2623" spans="24:24" x14ac:dyDescent="0.35">
      <c r="X2623" s="8" t="str">
        <f>IF(JPK_KR!X2856="wynikowe",JPK_KR!V2856,"")</f>
        <v/>
      </c>
    </row>
    <row r="2624" spans="24:24" x14ac:dyDescent="0.35">
      <c r="X2624" s="8" t="str">
        <f>IF(JPK_KR!X2857="wynikowe",JPK_KR!V2857,"")</f>
        <v/>
      </c>
    </row>
    <row r="2625" spans="24:24" x14ac:dyDescent="0.35">
      <c r="X2625" s="8" t="str">
        <f>IF(JPK_KR!X2858="wynikowe",JPK_KR!V2858,"")</f>
        <v/>
      </c>
    </row>
    <row r="2626" spans="24:24" x14ac:dyDescent="0.35">
      <c r="X2626" s="8" t="str">
        <f>IF(JPK_KR!X2859="wynikowe",JPK_KR!V2859,"")</f>
        <v/>
      </c>
    </row>
    <row r="2627" spans="24:24" x14ac:dyDescent="0.35">
      <c r="X2627" s="8" t="str">
        <f>IF(JPK_KR!X2860="wynikowe",JPK_KR!V2860,"")</f>
        <v/>
      </c>
    </row>
    <row r="2628" spans="24:24" x14ac:dyDescent="0.35">
      <c r="X2628" s="8" t="str">
        <f>IF(JPK_KR!X2861="wynikowe",JPK_KR!V2861,"")</f>
        <v/>
      </c>
    </row>
    <row r="2629" spans="24:24" x14ac:dyDescent="0.35">
      <c r="X2629" s="8" t="str">
        <f>IF(JPK_KR!X2862="wynikowe",JPK_KR!V2862,"")</f>
        <v/>
      </c>
    </row>
    <row r="2630" spans="24:24" x14ac:dyDescent="0.35">
      <c r="X2630" s="8" t="str">
        <f>IF(JPK_KR!X2863="wynikowe",JPK_KR!V2863,"")</f>
        <v/>
      </c>
    </row>
    <row r="2631" spans="24:24" x14ac:dyDescent="0.35">
      <c r="X2631" s="8" t="str">
        <f>IF(JPK_KR!X2864="wynikowe",JPK_KR!V2864,"")</f>
        <v/>
      </c>
    </row>
    <row r="2632" spans="24:24" x14ac:dyDescent="0.35">
      <c r="X2632" s="8" t="str">
        <f>IF(JPK_KR!X2865="wynikowe",JPK_KR!V2865,"")</f>
        <v/>
      </c>
    </row>
    <row r="2633" spans="24:24" x14ac:dyDescent="0.35">
      <c r="X2633" s="8" t="str">
        <f>IF(JPK_KR!X2866="wynikowe",JPK_KR!V2866,"")</f>
        <v/>
      </c>
    </row>
    <row r="2634" spans="24:24" x14ac:dyDescent="0.35">
      <c r="X2634" s="8" t="str">
        <f>IF(JPK_KR!X2867="wynikowe",JPK_KR!V2867,"")</f>
        <v/>
      </c>
    </row>
    <row r="2635" spans="24:24" x14ac:dyDescent="0.35">
      <c r="X2635" s="8" t="str">
        <f>IF(JPK_KR!X2868="wynikowe",JPK_KR!V2868,"")</f>
        <v/>
      </c>
    </row>
    <row r="2636" spans="24:24" x14ac:dyDescent="0.35">
      <c r="X2636" s="8" t="str">
        <f>IF(JPK_KR!X2869="wynikowe",JPK_KR!V2869,"")</f>
        <v/>
      </c>
    </row>
    <row r="2637" spans="24:24" x14ac:dyDescent="0.35">
      <c r="X2637" s="8" t="str">
        <f>IF(JPK_KR!X2870="wynikowe",JPK_KR!V2870,"")</f>
        <v/>
      </c>
    </row>
    <row r="2638" spans="24:24" x14ac:dyDescent="0.35">
      <c r="X2638" s="8" t="str">
        <f>IF(JPK_KR!X2871="wynikowe",JPK_KR!V2871,"")</f>
        <v/>
      </c>
    </row>
    <row r="2639" spans="24:24" x14ac:dyDescent="0.35">
      <c r="X2639" s="8" t="str">
        <f>IF(JPK_KR!X2872="wynikowe",JPK_KR!V2872,"")</f>
        <v/>
      </c>
    </row>
    <row r="2640" spans="24:24" x14ac:dyDescent="0.35">
      <c r="X2640" s="8" t="str">
        <f>IF(JPK_KR!X2873="wynikowe",JPK_KR!V2873,"")</f>
        <v/>
      </c>
    </row>
    <row r="2641" spans="24:24" x14ac:dyDescent="0.35">
      <c r="X2641" s="8" t="str">
        <f>IF(JPK_KR!X2874="wynikowe",JPK_KR!V2874,"")</f>
        <v/>
      </c>
    </row>
    <row r="2642" spans="24:24" x14ac:dyDescent="0.35">
      <c r="X2642" s="8" t="str">
        <f>IF(JPK_KR!X2875="wynikowe",JPK_KR!V2875,"")</f>
        <v/>
      </c>
    </row>
    <row r="2643" spans="24:24" x14ac:dyDescent="0.35">
      <c r="X2643" s="8" t="str">
        <f>IF(JPK_KR!X2876="wynikowe",JPK_KR!V2876,"")</f>
        <v/>
      </c>
    </row>
    <row r="2644" spans="24:24" x14ac:dyDescent="0.35">
      <c r="X2644" s="8" t="str">
        <f>IF(JPK_KR!X2877="wynikowe",JPK_KR!V2877,"")</f>
        <v/>
      </c>
    </row>
    <row r="2645" spans="24:24" x14ac:dyDescent="0.35">
      <c r="X2645" s="8" t="str">
        <f>IF(JPK_KR!X2878="wynikowe",JPK_KR!V2878,"")</f>
        <v/>
      </c>
    </row>
    <row r="2646" spans="24:24" x14ac:dyDescent="0.35">
      <c r="X2646" s="8" t="str">
        <f>IF(JPK_KR!X2879="wynikowe",JPK_KR!V2879,"")</f>
        <v/>
      </c>
    </row>
    <row r="2647" spans="24:24" x14ac:dyDescent="0.35">
      <c r="X2647" s="8" t="str">
        <f>IF(JPK_KR!X2880="wynikowe",JPK_KR!V2880,"")</f>
        <v/>
      </c>
    </row>
    <row r="2648" spans="24:24" x14ac:dyDescent="0.35">
      <c r="X2648" s="8" t="str">
        <f>IF(JPK_KR!X2881="wynikowe",JPK_KR!V2881,"")</f>
        <v/>
      </c>
    </row>
    <row r="2649" spans="24:24" x14ac:dyDescent="0.35">
      <c r="X2649" s="8" t="str">
        <f>IF(JPK_KR!X2882="wynikowe",JPK_KR!V2882,"")</f>
        <v/>
      </c>
    </row>
    <row r="2650" spans="24:24" x14ac:dyDescent="0.35">
      <c r="X2650" s="8" t="str">
        <f>IF(JPK_KR!X2883="wynikowe",JPK_KR!V2883,"")</f>
        <v/>
      </c>
    </row>
    <row r="2651" spans="24:24" x14ac:dyDescent="0.35">
      <c r="X2651" s="8" t="str">
        <f>IF(JPK_KR!X2884="wynikowe",JPK_KR!V2884,"")</f>
        <v/>
      </c>
    </row>
    <row r="2652" spans="24:24" x14ac:dyDescent="0.35">
      <c r="X2652" s="8" t="str">
        <f>IF(JPK_KR!X2885="wynikowe",JPK_KR!V2885,"")</f>
        <v/>
      </c>
    </row>
    <row r="2653" spans="24:24" x14ac:dyDescent="0.35">
      <c r="X2653" s="8" t="str">
        <f>IF(JPK_KR!X2886="wynikowe",JPK_KR!V2886,"")</f>
        <v/>
      </c>
    </row>
    <row r="2654" spans="24:24" x14ac:dyDescent="0.35">
      <c r="X2654" s="8" t="str">
        <f>IF(JPK_KR!X2887="wynikowe",JPK_KR!V2887,"")</f>
        <v/>
      </c>
    </row>
    <row r="2655" spans="24:24" x14ac:dyDescent="0.35">
      <c r="X2655" s="8" t="str">
        <f>IF(JPK_KR!X2888="wynikowe",JPK_KR!V2888,"")</f>
        <v/>
      </c>
    </row>
    <row r="2656" spans="24:24" x14ac:dyDescent="0.35">
      <c r="X2656" s="8" t="str">
        <f>IF(JPK_KR!X2889="wynikowe",JPK_KR!V2889,"")</f>
        <v/>
      </c>
    </row>
    <row r="2657" spans="24:24" x14ac:dyDescent="0.35">
      <c r="X2657" s="8" t="str">
        <f>IF(JPK_KR!X2890="wynikowe",JPK_KR!V2890,"")</f>
        <v/>
      </c>
    </row>
    <row r="2658" spans="24:24" x14ac:dyDescent="0.35">
      <c r="X2658" s="8" t="str">
        <f>IF(JPK_KR!X2891="wynikowe",JPK_KR!V2891,"")</f>
        <v/>
      </c>
    </row>
    <row r="2659" spans="24:24" x14ac:dyDescent="0.35">
      <c r="X2659" s="8" t="str">
        <f>IF(JPK_KR!X2892="wynikowe",JPK_KR!V2892,"")</f>
        <v/>
      </c>
    </row>
    <row r="2660" spans="24:24" x14ac:dyDescent="0.35">
      <c r="X2660" s="8" t="str">
        <f>IF(JPK_KR!X2893="wynikowe",JPK_KR!V2893,"")</f>
        <v/>
      </c>
    </row>
    <row r="2661" spans="24:24" x14ac:dyDescent="0.35">
      <c r="X2661" s="8" t="str">
        <f>IF(JPK_KR!X2894="wynikowe",JPK_KR!V2894,"")</f>
        <v/>
      </c>
    </row>
    <row r="2662" spans="24:24" x14ac:dyDescent="0.35">
      <c r="X2662" s="8" t="str">
        <f>IF(JPK_KR!X2895="wynikowe",JPK_KR!V2895,"")</f>
        <v/>
      </c>
    </row>
    <row r="2663" spans="24:24" x14ac:dyDescent="0.35">
      <c r="X2663" s="8" t="str">
        <f>IF(JPK_KR!X2896="wynikowe",JPK_KR!V2896,"")</f>
        <v/>
      </c>
    </row>
    <row r="2664" spans="24:24" x14ac:dyDescent="0.35">
      <c r="X2664" s="8" t="str">
        <f>IF(JPK_KR!X2897="wynikowe",JPK_KR!V2897,"")</f>
        <v/>
      </c>
    </row>
    <row r="2665" spans="24:24" x14ac:dyDescent="0.35">
      <c r="X2665" s="8" t="str">
        <f>IF(JPK_KR!X2898="wynikowe",JPK_KR!V2898,"")</f>
        <v/>
      </c>
    </row>
    <row r="2666" spans="24:24" x14ac:dyDescent="0.35">
      <c r="X2666" s="8" t="str">
        <f>IF(JPK_KR!X2899="wynikowe",JPK_KR!V2899,"")</f>
        <v/>
      </c>
    </row>
    <row r="2667" spans="24:24" x14ac:dyDescent="0.35">
      <c r="X2667" s="8" t="str">
        <f>IF(JPK_KR!X2900="wynikowe",JPK_KR!V2900,"")</f>
        <v/>
      </c>
    </row>
    <row r="2668" spans="24:24" x14ac:dyDescent="0.35">
      <c r="X2668" s="8" t="str">
        <f>IF(JPK_KR!X2901="wynikowe",JPK_KR!V2901,"")</f>
        <v/>
      </c>
    </row>
    <row r="2669" spans="24:24" x14ac:dyDescent="0.35">
      <c r="X2669" s="8" t="str">
        <f>IF(JPK_KR!X2902="wynikowe",JPK_KR!V2902,"")</f>
        <v/>
      </c>
    </row>
    <row r="2670" spans="24:24" x14ac:dyDescent="0.35">
      <c r="X2670" s="8" t="str">
        <f>IF(JPK_KR!X2903="wynikowe",JPK_KR!V2903,"")</f>
        <v/>
      </c>
    </row>
    <row r="2671" spans="24:24" x14ac:dyDescent="0.35">
      <c r="X2671" s="8" t="str">
        <f>IF(JPK_KR!X2904="wynikowe",JPK_KR!V2904,"")</f>
        <v/>
      </c>
    </row>
    <row r="2672" spans="24:24" x14ac:dyDescent="0.35">
      <c r="X2672" s="8" t="str">
        <f>IF(JPK_KR!X2905="wynikowe",JPK_KR!V2905,"")</f>
        <v/>
      </c>
    </row>
    <row r="2673" spans="24:24" x14ac:dyDescent="0.35">
      <c r="X2673" s="8" t="str">
        <f>IF(JPK_KR!X2906="wynikowe",JPK_KR!V2906,"")</f>
        <v/>
      </c>
    </row>
    <row r="2674" spans="24:24" x14ac:dyDescent="0.35">
      <c r="X2674" s="8" t="str">
        <f>IF(JPK_KR!X2907="wynikowe",JPK_KR!V2907,"")</f>
        <v/>
      </c>
    </row>
    <row r="2675" spans="24:24" x14ac:dyDescent="0.35">
      <c r="X2675" s="8" t="str">
        <f>IF(JPK_KR!X2908="wynikowe",JPK_KR!V2908,"")</f>
        <v/>
      </c>
    </row>
    <row r="2676" spans="24:24" x14ac:dyDescent="0.35">
      <c r="X2676" s="8" t="str">
        <f>IF(JPK_KR!X2909="wynikowe",JPK_KR!V2909,"")</f>
        <v/>
      </c>
    </row>
    <row r="2677" spans="24:24" x14ac:dyDescent="0.35">
      <c r="X2677" s="8" t="str">
        <f>IF(JPK_KR!X2910="wynikowe",JPK_KR!V2910,"")</f>
        <v/>
      </c>
    </row>
    <row r="2678" spans="24:24" x14ac:dyDescent="0.35">
      <c r="X2678" s="8" t="str">
        <f>IF(JPK_KR!X2911="wynikowe",JPK_KR!V2911,"")</f>
        <v/>
      </c>
    </row>
    <row r="2679" spans="24:24" x14ac:dyDescent="0.35">
      <c r="X2679" s="8" t="str">
        <f>IF(JPK_KR!X2912="wynikowe",JPK_KR!V2912,"")</f>
        <v/>
      </c>
    </row>
    <row r="2680" spans="24:24" x14ac:dyDescent="0.35">
      <c r="X2680" s="8" t="str">
        <f>IF(JPK_KR!X2913="wynikowe",JPK_KR!V2913,"")</f>
        <v/>
      </c>
    </row>
    <row r="2681" spans="24:24" x14ac:dyDescent="0.35">
      <c r="X2681" s="8" t="str">
        <f>IF(JPK_KR!X2914="wynikowe",JPK_KR!V2914,"")</f>
        <v/>
      </c>
    </row>
    <row r="2682" spans="24:24" x14ac:dyDescent="0.35">
      <c r="X2682" s="8" t="str">
        <f>IF(JPK_KR!X2915="wynikowe",JPK_KR!V2915,"")</f>
        <v/>
      </c>
    </row>
    <row r="2683" spans="24:24" x14ac:dyDescent="0.35">
      <c r="X2683" s="8" t="str">
        <f>IF(JPK_KR!X2916="wynikowe",JPK_KR!V2916,"")</f>
        <v/>
      </c>
    </row>
    <row r="2684" spans="24:24" x14ac:dyDescent="0.35">
      <c r="X2684" s="8" t="str">
        <f>IF(JPK_KR!X2917="wynikowe",JPK_KR!V2917,"")</f>
        <v/>
      </c>
    </row>
    <row r="2685" spans="24:24" x14ac:dyDescent="0.35">
      <c r="X2685" s="8" t="str">
        <f>IF(JPK_KR!X2918="wynikowe",JPK_KR!V2918,"")</f>
        <v/>
      </c>
    </row>
    <row r="2686" spans="24:24" x14ac:dyDescent="0.35">
      <c r="X2686" s="8" t="str">
        <f>IF(JPK_KR!X2919="wynikowe",JPK_KR!V2919,"")</f>
        <v/>
      </c>
    </row>
    <row r="2687" spans="24:24" x14ac:dyDescent="0.35">
      <c r="X2687" s="8" t="str">
        <f>IF(JPK_KR!X2920="wynikowe",JPK_KR!V2920,"")</f>
        <v/>
      </c>
    </row>
    <row r="2688" spans="24:24" x14ac:dyDescent="0.35">
      <c r="X2688" s="8" t="str">
        <f>IF(JPK_KR!X2921="wynikowe",JPK_KR!V2921,"")</f>
        <v/>
      </c>
    </row>
    <row r="2689" spans="24:24" x14ac:dyDescent="0.35">
      <c r="X2689" s="8" t="str">
        <f>IF(JPK_KR!X2922="wynikowe",JPK_KR!V2922,"")</f>
        <v/>
      </c>
    </row>
    <row r="2690" spans="24:24" x14ac:dyDescent="0.35">
      <c r="X2690" s="8" t="str">
        <f>IF(JPK_KR!X2923="wynikowe",JPK_KR!V2923,"")</f>
        <v/>
      </c>
    </row>
    <row r="2691" spans="24:24" x14ac:dyDescent="0.35">
      <c r="X2691" s="8" t="str">
        <f>IF(JPK_KR!X2924="wynikowe",JPK_KR!V2924,"")</f>
        <v/>
      </c>
    </row>
    <row r="2692" spans="24:24" x14ac:dyDescent="0.35">
      <c r="X2692" s="8" t="str">
        <f>IF(JPK_KR!X2925="wynikowe",JPK_KR!V2925,"")</f>
        <v/>
      </c>
    </row>
    <row r="2693" spans="24:24" x14ac:dyDescent="0.35">
      <c r="X2693" s="8" t="str">
        <f>IF(JPK_KR!X2926="wynikowe",JPK_KR!V2926,"")</f>
        <v/>
      </c>
    </row>
    <row r="2694" spans="24:24" x14ac:dyDescent="0.35">
      <c r="X2694" s="8" t="str">
        <f>IF(JPK_KR!X2927="wynikowe",JPK_KR!V2927,"")</f>
        <v/>
      </c>
    </row>
    <row r="2695" spans="24:24" x14ac:dyDescent="0.35">
      <c r="X2695" s="8" t="str">
        <f>IF(JPK_KR!X2928="wynikowe",JPK_KR!V2928,"")</f>
        <v/>
      </c>
    </row>
    <row r="2696" spans="24:24" x14ac:dyDescent="0.35">
      <c r="X2696" s="8" t="str">
        <f>IF(JPK_KR!X2929="wynikowe",JPK_KR!V2929,"")</f>
        <v/>
      </c>
    </row>
    <row r="2697" spans="24:24" x14ac:dyDescent="0.35">
      <c r="X2697" s="8" t="str">
        <f>IF(JPK_KR!X2930="wynikowe",JPK_KR!V2930,"")</f>
        <v/>
      </c>
    </row>
    <row r="2698" spans="24:24" x14ac:dyDescent="0.35">
      <c r="X2698" s="8" t="str">
        <f>IF(JPK_KR!X2931="wynikowe",JPK_KR!V2931,"")</f>
        <v/>
      </c>
    </row>
    <row r="2699" spans="24:24" x14ac:dyDescent="0.35">
      <c r="X2699" s="8" t="str">
        <f>IF(JPK_KR!X2932="wynikowe",JPK_KR!V2932,"")</f>
        <v/>
      </c>
    </row>
    <row r="2700" spans="24:24" x14ac:dyDescent="0.35">
      <c r="X2700" s="8" t="str">
        <f>IF(JPK_KR!X2933="wynikowe",JPK_KR!V2933,"")</f>
        <v/>
      </c>
    </row>
    <row r="2701" spans="24:24" x14ac:dyDescent="0.35">
      <c r="X2701" s="8" t="str">
        <f>IF(JPK_KR!X2934="wynikowe",JPK_KR!V2934,"")</f>
        <v/>
      </c>
    </row>
    <row r="2702" spans="24:24" x14ac:dyDescent="0.35">
      <c r="X2702" s="8" t="str">
        <f>IF(JPK_KR!X2935="wynikowe",JPK_KR!V2935,"")</f>
        <v/>
      </c>
    </row>
    <row r="2703" spans="24:24" x14ac:dyDescent="0.35">
      <c r="X2703" s="8" t="str">
        <f>IF(JPK_KR!X2936="wynikowe",JPK_KR!V2936,"")</f>
        <v/>
      </c>
    </row>
    <row r="2704" spans="24:24" x14ac:dyDescent="0.35">
      <c r="X2704" s="8" t="str">
        <f>IF(JPK_KR!X2937="wynikowe",JPK_KR!V2937,"")</f>
        <v/>
      </c>
    </row>
    <row r="2705" spans="24:24" x14ac:dyDescent="0.35">
      <c r="X2705" s="8" t="str">
        <f>IF(JPK_KR!X2938="wynikowe",JPK_KR!V2938,"")</f>
        <v/>
      </c>
    </row>
    <row r="2706" spans="24:24" x14ac:dyDescent="0.35">
      <c r="X2706" s="8" t="str">
        <f>IF(JPK_KR!X2939="wynikowe",JPK_KR!V2939,"")</f>
        <v/>
      </c>
    </row>
    <row r="2707" spans="24:24" x14ac:dyDescent="0.35">
      <c r="X2707" s="8" t="str">
        <f>IF(JPK_KR!X2940="wynikowe",JPK_KR!V2940,"")</f>
        <v/>
      </c>
    </row>
    <row r="2708" spans="24:24" x14ac:dyDescent="0.35">
      <c r="X2708" s="8" t="str">
        <f>IF(JPK_KR!X2941="wynikowe",JPK_KR!V2941,"")</f>
        <v/>
      </c>
    </row>
    <row r="2709" spans="24:24" x14ac:dyDescent="0.35">
      <c r="X2709" s="8" t="str">
        <f>IF(JPK_KR!X2942="wynikowe",JPK_KR!V2942,"")</f>
        <v/>
      </c>
    </row>
    <row r="2710" spans="24:24" x14ac:dyDescent="0.35">
      <c r="X2710" s="8" t="str">
        <f>IF(JPK_KR!X2943="wynikowe",JPK_KR!V2943,"")</f>
        <v/>
      </c>
    </row>
    <row r="2711" spans="24:24" x14ac:dyDescent="0.35">
      <c r="X2711" s="8" t="str">
        <f>IF(JPK_KR!X2944="wynikowe",JPK_KR!V2944,"")</f>
        <v/>
      </c>
    </row>
    <row r="2712" spans="24:24" x14ac:dyDescent="0.35">
      <c r="X2712" s="8" t="str">
        <f>IF(JPK_KR!X2945="wynikowe",JPK_KR!V2945,"")</f>
        <v/>
      </c>
    </row>
    <row r="2713" spans="24:24" x14ac:dyDescent="0.35">
      <c r="X2713" s="8" t="str">
        <f>IF(JPK_KR!X2946="wynikowe",JPK_KR!V2946,"")</f>
        <v/>
      </c>
    </row>
    <row r="2714" spans="24:24" x14ac:dyDescent="0.35">
      <c r="X2714" s="8" t="str">
        <f>IF(JPK_KR!X2947="wynikowe",JPK_KR!V2947,"")</f>
        <v/>
      </c>
    </row>
    <row r="2715" spans="24:24" x14ac:dyDescent="0.35">
      <c r="X2715" s="8" t="str">
        <f>IF(JPK_KR!X2948="wynikowe",JPK_KR!V2948,"")</f>
        <v/>
      </c>
    </row>
    <row r="2716" spans="24:24" x14ac:dyDescent="0.35">
      <c r="X2716" s="8" t="str">
        <f>IF(JPK_KR!X2949="wynikowe",JPK_KR!V2949,"")</f>
        <v/>
      </c>
    </row>
    <row r="2717" spans="24:24" x14ac:dyDescent="0.35">
      <c r="X2717" s="8" t="str">
        <f>IF(JPK_KR!X2950="wynikowe",JPK_KR!V2950,"")</f>
        <v/>
      </c>
    </row>
    <row r="2718" spans="24:24" x14ac:dyDescent="0.35">
      <c r="X2718" s="8" t="str">
        <f>IF(JPK_KR!X2951="wynikowe",JPK_KR!V2951,"")</f>
        <v/>
      </c>
    </row>
    <row r="2719" spans="24:24" x14ac:dyDescent="0.35">
      <c r="X2719" s="8" t="str">
        <f>IF(JPK_KR!X2952="wynikowe",JPK_KR!V2952,"")</f>
        <v/>
      </c>
    </row>
    <row r="2720" spans="24:24" x14ac:dyDescent="0.35">
      <c r="X2720" s="8" t="str">
        <f>IF(JPK_KR!X2953="wynikowe",JPK_KR!V2953,"")</f>
        <v/>
      </c>
    </row>
    <row r="2721" spans="24:24" x14ac:dyDescent="0.35">
      <c r="X2721" s="8" t="str">
        <f>IF(JPK_KR!X2954="wynikowe",JPK_KR!V2954,"")</f>
        <v/>
      </c>
    </row>
    <row r="2722" spans="24:24" x14ac:dyDescent="0.35">
      <c r="X2722" s="8" t="str">
        <f>IF(JPK_KR!X2955="wynikowe",JPK_KR!V2955,"")</f>
        <v/>
      </c>
    </row>
    <row r="2723" spans="24:24" x14ac:dyDescent="0.35">
      <c r="X2723" s="8" t="str">
        <f>IF(JPK_KR!X2956="wynikowe",JPK_KR!V2956,"")</f>
        <v/>
      </c>
    </row>
    <row r="2724" spans="24:24" x14ac:dyDescent="0.35">
      <c r="X2724" s="8" t="str">
        <f>IF(JPK_KR!X2957="wynikowe",JPK_KR!V2957,"")</f>
        <v/>
      </c>
    </row>
    <row r="2725" spans="24:24" x14ac:dyDescent="0.35">
      <c r="X2725" s="8" t="str">
        <f>IF(JPK_KR!X2958="wynikowe",JPK_KR!V2958,"")</f>
        <v/>
      </c>
    </row>
    <row r="2726" spans="24:24" x14ac:dyDescent="0.35">
      <c r="X2726" s="8" t="str">
        <f>IF(JPK_KR!X2959="wynikowe",JPK_KR!V2959,"")</f>
        <v/>
      </c>
    </row>
    <row r="2727" spans="24:24" x14ac:dyDescent="0.35">
      <c r="X2727" s="8" t="str">
        <f>IF(JPK_KR!X2960="wynikowe",JPK_KR!V2960,"")</f>
        <v/>
      </c>
    </row>
    <row r="2728" spans="24:24" x14ac:dyDescent="0.35">
      <c r="X2728" s="8" t="str">
        <f>IF(JPK_KR!X2961="wynikowe",JPK_KR!V2961,"")</f>
        <v/>
      </c>
    </row>
    <row r="2729" spans="24:24" x14ac:dyDescent="0.35">
      <c r="X2729" s="8" t="str">
        <f>IF(JPK_KR!X2962="wynikowe",JPK_KR!V2962,"")</f>
        <v/>
      </c>
    </row>
    <row r="2730" spans="24:24" x14ac:dyDescent="0.35">
      <c r="X2730" s="8" t="str">
        <f>IF(JPK_KR!X2963="wynikowe",JPK_KR!V2963,"")</f>
        <v/>
      </c>
    </row>
    <row r="2731" spans="24:24" x14ac:dyDescent="0.35">
      <c r="X2731" s="8" t="str">
        <f>IF(JPK_KR!X2964="wynikowe",JPK_KR!V2964,"")</f>
        <v/>
      </c>
    </row>
    <row r="2732" spans="24:24" x14ac:dyDescent="0.35">
      <c r="X2732" s="8" t="str">
        <f>IF(JPK_KR!X2965="wynikowe",JPK_KR!V2965,"")</f>
        <v/>
      </c>
    </row>
    <row r="2733" spans="24:24" x14ac:dyDescent="0.35">
      <c r="X2733" s="8" t="str">
        <f>IF(JPK_KR!X2966="wynikowe",JPK_KR!V2966,"")</f>
        <v/>
      </c>
    </row>
    <row r="2734" spans="24:24" x14ac:dyDescent="0.35">
      <c r="X2734" s="8" t="str">
        <f>IF(JPK_KR!X2967="wynikowe",JPK_KR!V2967,"")</f>
        <v/>
      </c>
    </row>
    <row r="2735" spans="24:24" x14ac:dyDescent="0.35">
      <c r="X2735" s="8" t="str">
        <f>IF(JPK_KR!X2968="wynikowe",JPK_KR!V2968,"")</f>
        <v/>
      </c>
    </row>
    <row r="2736" spans="24:24" x14ac:dyDescent="0.35">
      <c r="X2736" s="8" t="str">
        <f>IF(JPK_KR!X2969="wynikowe",JPK_KR!V2969,"")</f>
        <v/>
      </c>
    </row>
    <row r="2737" spans="24:24" x14ac:dyDescent="0.35">
      <c r="X2737" s="8" t="str">
        <f>IF(JPK_KR!X2970="wynikowe",JPK_KR!V2970,"")</f>
        <v/>
      </c>
    </row>
    <row r="2738" spans="24:24" x14ac:dyDescent="0.35">
      <c r="X2738" s="8" t="str">
        <f>IF(JPK_KR!X2971="wynikowe",JPK_KR!V2971,"")</f>
        <v/>
      </c>
    </row>
    <row r="2739" spans="24:24" x14ac:dyDescent="0.35">
      <c r="X2739" s="8" t="str">
        <f>IF(JPK_KR!X2972="wynikowe",JPK_KR!V2972,"")</f>
        <v/>
      </c>
    </row>
    <row r="2740" spans="24:24" x14ac:dyDescent="0.35">
      <c r="X2740" s="8" t="str">
        <f>IF(JPK_KR!X2973="wynikowe",JPK_KR!V2973,"")</f>
        <v/>
      </c>
    </row>
    <row r="2741" spans="24:24" x14ac:dyDescent="0.35">
      <c r="X2741" s="8" t="str">
        <f>IF(JPK_KR!X2974="wynikowe",JPK_KR!V2974,"")</f>
        <v/>
      </c>
    </row>
    <row r="2742" spans="24:24" x14ac:dyDescent="0.35">
      <c r="X2742" s="8" t="str">
        <f>IF(JPK_KR!X2975="wynikowe",JPK_KR!V2975,"")</f>
        <v/>
      </c>
    </row>
    <row r="2743" spans="24:24" x14ac:dyDescent="0.35">
      <c r="X2743" s="8" t="str">
        <f>IF(JPK_KR!X2976="wynikowe",JPK_KR!V2976,"")</f>
        <v/>
      </c>
    </row>
    <row r="2744" spans="24:24" x14ac:dyDescent="0.35">
      <c r="X2744" s="8" t="str">
        <f>IF(JPK_KR!X2977="wynikowe",JPK_KR!V2977,"")</f>
        <v/>
      </c>
    </row>
    <row r="2745" spans="24:24" x14ac:dyDescent="0.35">
      <c r="X2745" s="8" t="str">
        <f>IF(JPK_KR!X2978="wynikowe",JPK_KR!V2978,"")</f>
        <v/>
      </c>
    </row>
    <row r="2746" spans="24:24" x14ac:dyDescent="0.35">
      <c r="X2746" s="8" t="str">
        <f>IF(JPK_KR!X2979="wynikowe",JPK_KR!V2979,"")</f>
        <v/>
      </c>
    </row>
    <row r="2747" spans="24:24" x14ac:dyDescent="0.35">
      <c r="X2747" s="8" t="str">
        <f>IF(JPK_KR!X2980="wynikowe",JPK_KR!V2980,"")</f>
        <v/>
      </c>
    </row>
    <row r="2748" spans="24:24" x14ac:dyDescent="0.35">
      <c r="X2748" s="8" t="str">
        <f>IF(JPK_KR!X2981="wynikowe",JPK_KR!V2981,"")</f>
        <v/>
      </c>
    </row>
    <row r="2749" spans="24:24" x14ac:dyDescent="0.35">
      <c r="X2749" s="8" t="str">
        <f>IF(JPK_KR!X2982="wynikowe",JPK_KR!V2982,"")</f>
        <v/>
      </c>
    </row>
    <row r="2750" spans="24:24" x14ac:dyDescent="0.35">
      <c r="X2750" s="8" t="str">
        <f>IF(JPK_KR!X2983="wynikowe",JPK_KR!V2983,"")</f>
        <v/>
      </c>
    </row>
    <row r="2751" spans="24:24" x14ac:dyDescent="0.35">
      <c r="X2751" s="8" t="str">
        <f>IF(JPK_KR!X2984="wynikowe",JPK_KR!V2984,"")</f>
        <v/>
      </c>
    </row>
    <row r="2752" spans="24:24" x14ac:dyDescent="0.35">
      <c r="X2752" s="8" t="str">
        <f>IF(JPK_KR!X2985="wynikowe",JPK_KR!V2985,"")</f>
        <v/>
      </c>
    </row>
    <row r="2753" spans="24:24" x14ac:dyDescent="0.35">
      <c r="X2753" s="8" t="str">
        <f>IF(JPK_KR!X2986="wynikowe",JPK_KR!V2986,"")</f>
        <v/>
      </c>
    </row>
    <row r="2754" spans="24:24" x14ac:dyDescent="0.35">
      <c r="X2754" s="8" t="str">
        <f>IF(JPK_KR!X2987="wynikowe",JPK_KR!V2987,"")</f>
        <v/>
      </c>
    </row>
    <row r="2755" spans="24:24" x14ac:dyDescent="0.35">
      <c r="X2755" s="8" t="str">
        <f>IF(JPK_KR!X2988="wynikowe",JPK_KR!V2988,"")</f>
        <v/>
      </c>
    </row>
    <row r="2756" spans="24:24" x14ac:dyDescent="0.35">
      <c r="X2756" s="8" t="str">
        <f>IF(JPK_KR!X2989="wynikowe",JPK_KR!V2989,"")</f>
        <v/>
      </c>
    </row>
    <row r="2757" spans="24:24" x14ac:dyDescent="0.35">
      <c r="X2757" s="8" t="str">
        <f>IF(JPK_KR!X2990="wynikowe",JPK_KR!V2990,"")</f>
        <v/>
      </c>
    </row>
    <row r="2758" spans="24:24" x14ac:dyDescent="0.35">
      <c r="X2758" s="8" t="str">
        <f>IF(JPK_KR!X2991="wynikowe",JPK_KR!V2991,"")</f>
        <v/>
      </c>
    </row>
    <row r="2759" spans="24:24" x14ac:dyDescent="0.35">
      <c r="X2759" s="8" t="str">
        <f>IF(JPK_KR!X2992="wynikowe",JPK_KR!V2992,"")</f>
        <v/>
      </c>
    </row>
    <row r="2760" spans="24:24" x14ac:dyDescent="0.35">
      <c r="X2760" s="8" t="str">
        <f>IF(JPK_KR!X2993="wynikowe",JPK_KR!V2993,"")</f>
        <v/>
      </c>
    </row>
    <row r="2761" spans="24:24" x14ac:dyDescent="0.35">
      <c r="X2761" s="8" t="str">
        <f>IF(JPK_KR!X2994="wynikowe",JPK_KR!V2994,"")</f>
        <v/>
      </c>
    </row>
    <row r="2762" spans="24:24" x14ac:dyDescent="0.35">
      <c r="X2762" s="8" t="str">
        <f>IF(JPK_KR!X2995="wynikowe",JPK_KR!V2995,"")</f>
        <v/>
      </c>
    </row>
    <row r="2763" spans="24:24" x14ac:dyDescent="0.35">
      <c r="X2763" s="8" t="str">
        <f>IF(JPK_KR!X2996="wynikowe",JPK_KR!V2996,"")</f>
        <v/>
      </c>
    </row>
    <row r="2764" spans="24:24" x14ac:dyDescent="0.35">
      <c r="X2764" s="8" t="str">
        <f>IF(JPK_KR!X2997="wynikowe",JPK_KR!V2997,"")</f>
        <v/>
      </c>
    </row>
    <row r="2765" spans="24:24" x14ac:dyDescent="0.35">
      <c r="X2765" s="8" t="str">
        <f>IF(JPK_KR!X2998="wynikowe",JPK_KR!V2998,"")</f>
        <v/>
      </c>
    </row>
    <row r="2766" spans="24:24" x14ac:dyDescent="0.35">
      <c r="X2766" s="8" t="str">
        <f>IF(JPK_KR!X2999="wynikowe",JPK_KR!V2999,"")</f>
        <v/>
      </c>
    </row>
    <row r="2767" spans="24:24" x14ac:dyDescent="0.35">
      <c r="X2767" s="8" t="str">
        <f>IF(JPK_KR!X3000="wynikowe",JPK_KR!V3000,"")</f>
        <v/>
      </c>
    </row>
    <row r="2768" spans="24:24" x14ac:dyDescent="0.35">
      <c r="X2768" s="8" t="str">
        <f>IF(JPK_KR!X3001="wynikowe",JPK_KR!V3001,"")</f>
        <v/>
      </c>
    </row>
    <row r="2769" spans="24:24" x14ac:dyDescent="0.35">
      <c r="X2769" s="8" t="str">
        <f>IF(JPK_KR!X3002="wynikowe",JPK_KR!V3002,"")</f>
        <v/>
      </c>
    </row>
    <row r="2770" spans="24:24" x14ac:dyDescent="0.35">
      <c r="X2770" s="8" t="str">
        <f>IF(JPK_KR!X3003="wynikowe",JPK_KR!V3003,"")</f>
        <v/>
      </c>
    </row>
    <row r="2771" spans="24:24" x14ac:dyDescent="0.35">
      <c r="X2771" s="8" t="str">
        <f>IF(JPK_KR!X3004="wynikowe",JPK_KR!V3004,"")</f>
        <v/>
      </c>
    </row>
    <row r="2772" spans="24:24" x14ac:dyDescent="0.35">
      <c r="X2772" s="8" t="str">
        <f>IF(JPK_KR!X3005="wynikowe",JPK_KR!V3005,"")</f>
        <v/>
      </c>
    </row>
    <row r="2773" spans="24:24" x14ac:dyDescent="0.35">
      <c r="X2773" s="8" t="str">
        <f>IF(JPK_KR!X3006="wynikowe",JPK_KR!V3006,"")</f>
        <v/>
      </c>
    </row>
    <row r="2774" spans="24:24" x14ac:dyDescent="0.35">
      <c r="X2774" s="8" t="str">
        <f>IF(JPK_KR!X3007="wynikowe",JPK_KR!V3007,"")</f>
        <v/>
      </c>
    </row>
    <row r="2775" spans="24:24" x14ac:dyDescent="0.35">
      <c r="X2775" s="8" t="str">
        <f>IF(JPK_KR!X3008="wynikowe",JPK_KR!V3008,"")</f>
        <v/>
      </c>
    </row>
    <row r="2776" spans="24:24" x14ac:dyDescent="0.35">
      <c r="X2776" s="8" t="str">
        <f>IF(JPK_KR!X3009="wynikowe",JPK_KR!V3009,"")</f>
        <v/>
      </c>
    </row>
    <row r="2777" spans="24:24" x14ac:dyDescent="0.35">
      <c r="X2777" s="8" t="str">
        <f>IF(JPK_KR!X3010="wynikowe",JPK_KR!V3010,"")</f>
        <v/>
      </c>
    </row>
    <row r="2778" spans="24:24" x14ac:dyDescent="0.35">
      <c r="X2778" s="8" t="str">
        <f>IF(JPK_KR!X3011="wynikowe",JPK_KR!V3011,"")</f>
        <v/>
      </c>
    </row>
    <row r="2779" spans="24:24" x14ac:dyDescent="0.35">
      <c r="X2779" s="8" t="str">
        <f>IF(JPK_KR!X3012="wynikowe",JPK_KR!V3012,"")</f>
        <v/>
      </c>
    </row>
    <row r="2780" spans="24:24" x14ac:dyDescent="0.35">
      <c r="X2780" s="8" t="str">
        <f>IF(JPK_KR!X3013="wynikowe",JPK_KR!V3013,"")</f>
        <v/>
      </c>
    </row>
    <row r="2781" spans="24:24" x14ac:dyDescent="0.35">
      <c r="X2781" s="8" t="str">
        <f>IF(JPK_KR!X3014="wynikowe",JPK_KR!V3014,"")</f>
        <v/>
      </c>
    </row>
    <row r="2782" spans="24:24" x14ac:dyDescent="0.35">
      <c r="X2782" s="8" t="str">
        <f>IF(JPK_KR!X3015="wynikowe",JPK_KR!V3015,"")</f>
        <v/>
      </c>
    </row>
    <row r="2783" spans="24:24" x14ac:dyDescent="0.35">
      <c r="X2783" s="8" t="str">
        <f>IF(JPK_KR!X3016="wynikowe",JPK_KR!V3016,"")</f>
        <v/>
      </c>
    </row>
    <row r="2784" spans="24:24" x14ac:dyDescent="0.35">
      <c r="X2784" s="8" t="str">
        <f>IF(JPK_KR!X3017="wynikowe",JPK_KR!V3017,"")</f>
        <v/>
      </c>
    </row>
    <row r="2785" spans="24:24" x14ac:dyDescent="0.35">
      <c r="X2785" s="8" t="str">
        <f>IF(JPK_KR!X3018="wynikowe",JPK_KR!V3018,"")</f>
        <v/>
      </c>
    </row>
    <row r="2786" spans="24:24" x14ac:dyDescent="0.35">
      <c r="X2786" s="8" t="str">
        <f>IF(JPK_KR!X3019="wynikowe",JPK_KR!V3019,"")</f>
        <v/>
      </c>
    </row>
    <row r="2787" spans="24:24" x14ac:dyDescent="0.35">
      <c r="X2787" s="8" t="str">
        <f>IF(JPK_KR!X3020="wynikowe",JPK_KR!V3020,"")</f>
        <v/>
      </c>
    </row>
    <row r="2788" spans="24:24" x14ac:dyDescent="0.35">
      <c r="X2788" s="8" t="str">
        <f>IF(JPK_KR!X3021="wynikowe",JPK_KR!V3021,"")</f>
        <v/>
      </c>
    </row>
    <row r="2789" spans="24:24" x14ac:dyDescent="0.35">
      <c r="X2789" s="8" t="str">
        <f>IF(JPK_KR!X3022="wynikowe",JPK_KR!V3022,"")</f>
        <v/>
      </c>
    </row>
    <row r="2790" spans="24:24" x14ac:dyDescent="0.35">
      <c r="X2790" s="8" t="str">
        <f>IF(JPK_KR!X3023="wynikowe",JPK_KR!V3023,"")</f>
        <v/>
      </c>
    </row>
    <row r="2791" spans="24:24" x14ac:dyDescent="0.35">
      <c r="X2791" s="8" t="str">
        <f>IF(JPK_KR!X3024="wynikowe",JPK_KR!V3024,"")</f>
        <v/>
      </c>
    </row>
    <row r="2792" spans="24:24" x14ac:dyDescent="0.35">
      <c r="X2792" s="8" t="str">
        <f>IF(JPK_KR!X3025="wynikowe",JPK_KR!V3025,"")</f>
        <v/>
      </c>
    </row>
    <row r="2793" spans="24:24" x14ac:dyDescent="0.35">
      <c r="X2793" s="8" t="str">
        <f>IF(JPK_KR!X3026="wynikowe",JPK_KR!V3026,"")</f>
        <v/>
      </c>
    </row>
    <row r="2794" spans="24:24" x14ac:dyDescent="0.35">
      <c r="X2794" s="8" t="str">
        <f>IF(JPK_KR!X3027="wynikowe",JPK_KR!V3027,"")</f>
        <v/>
      </c>
    </row>
    <row r="2795" spans="24:24" x14ac:dyDescent="0.35">
      <c r="X2795" s="8" t="str">
        <f>IF(JPK_KR!X3028="wynikowe",JPK_KR!V3028,"")</f>
        <v/>
      </c>
    </row>
    <row r="2796" spans="24:24" x14ac:dyDescent="0.35">
      <c r="X2796" s="8" t="str">
        <f>IF(JPK_KR!X3029="wynikowe",JPK_KR!V3029,"")</f>
        <v/>
      </c>
    </row>
    <row r="2797" spans="24:24" x14ac:dyDescent="0.35">
      <c r="X2797" s="8" t="str">
        <f>IF(JPK_KR!X3030="wynikowe",JPK_KR!V3030,"")</f>
        <v/>
      </c>
    </row>
    <row r="2798" spans="24:24" x14ac:dyDescent="0.35">
      <c r="X2798" s="8" t="str">
        <f>IF(JPK_KR!X3031="wynikowe",JPK_KR!V3031,"")</f>
        <v/>
      </c>
    </row>
    <row r="2799" spans="24:24" x14ac:dyDescent="0.35">
      <c r="X2799" s="8" t="str">
        <f>IF(JPK_KR!X3032="wynikowe",JPK_KR!V3032,"")</f>
        <v/>
      </c>
    </row>
    <row r="2800" spans="24:24" x14ac:dyDescent="0.35">
      <c r="X2800" s="8" t="str">
        <f>IF(JPK_KR!X3033="wynikowe",JPK_KR!V3033,"")</f>
        <v/>
      </c>
    </row>
    <row r="2801" spans="24:24" x14ac:dyDescent="0.35">
      <c r="X2801" s="8" t="str">
        <f>IF(JPK_KR!X3034="wynikowe",JPK_KR!V3034,"")</f>
        <v/>
      </c>
    </row>
    <row r="2802" spans="24:24" x14ac:dyDescent="0.35">
      <c r="X2802" s="8" t="str">
        <f>IF(JPK_KR!X3035="wynikowe",JPK_KR!V3035,"")</f>
        <v/>
      </c>
    </row>
    <row r="2803" spans="24:24" x14ac:dyDescent="0.35">
      <c r="X2803" s="8" t="str">
        <f>IF(JPK_KR!X3036="wynikowe",JPK_KR!V3036,"")</f>
        <v/>
      </c>
    </row>
    <row r="2804" spans="24:24" x14ac:dyDescent="0.35">
      <c r="X2804" s="8" t="str">
        <f>IF(JPK_KR!X3037="wynikowe",JPK_KR!V3037,"")</f>
        <v/>
      </c>
    </row>
    <row r="2805" spans="24:24" x14ac:dyDescent="0.35">
      <c r="X2805" s="8" t="str">
        <f>IF(JPK_KR!X3038="wynikowe",JPK_KR!V3038,"")</f>
        <v/>
      </c>
    </row>
    <row r="2806" spans="24:24" x14ac:dyDescent="0.35">
      <c r="X2806" s="8" t="str">
        <f>IF(JPK_KR!X3039="wynikowe",JPK_KR!V3039,"")</f>
        <v/>
      </c>
    </row>
    <row r="2807" spans="24:24" x14ac:dyDescent="0.35">
      <c r="X2807" s="8" t="str">
        <f>IF(JPK_KR!X3040="wynikowe",JPK_KR!V3040,"")</f>
        <v/>
      </c>
    </row>
    <row r="2808" spans="24:24" x14ac:dyDescent="0.35">
      <c r="X2808" s="8" t="str">
        <f>IF(JPK_KR!X3041="wynikowe",JPK_KR!V3041,"")</f>
        <v/>
      </c>
    </row>
    <row r="2809" spans="24:24" x14ac:dyDescent="0.35">
      <c r="X2809" s="8" t="str">
        <f>IF(JPK_KR!X3042="wynikowe",JPK_KR!V3042,"")</f>
        <v/>
      </c>
    </row>
    <row r="2810" spans="24:24" x14ac:dyDescent="0.35">
      <c r="X2810" s="8" t="str">
        <f>IF(JPK_KR!X3043="wynikowe",JPK_KR!V3043,"")</f>
        <v/>
      </c>
    </row>
    <row r="2811" spans="24:24" x14ac:dyDescent="0.35">
      <c r="X2811" s="8" t="str">
        <f>IF(JPK_KR!X3044="wynikowe",JPK_KR!V3044,"")</f>
        <v/>
      </c>
    </row>
    <row r="2812" spans="24:24" x14ac:dyDescent="0.35">
      <c r="X2812" s="8" t="str">
        <f>IF(JPK_KR!X3045="wynikowe",JPK_KR!V3045,"")</f>
        <v/>
      </c>
    </row>
    <row r="2813" spans="24:24" x14ac:dyDescent="0.35">
      <c r="X2813" s="8" t="str">
        <f>IF(JPK_KR!X3046="wynikowe",JPK_KR!V3046,"")</f>
        <v/>
      </c>
    </row>
    <row r="2814" spans="24:24" x14ac:dyDescent="0.35">
      <c r="X2814" s="8" t="str">
        <f>IF(JPK_KR!X3047="wynikowe",JPK_KR!V3047,"")</f>
        <v/>
      </c>
    </row>
    <row r="2815" spans="24:24" x14ac:dyDescent="0.35">
      <c r="X2815" s="8" t="str">
        <f>IF(JPK_KR!X3048="wynikowe",JPK_KR!V3048,"")</f>
        <v/>
      </c>
    </row>
    <row r="2816" spans="24:24" x14ac:dyDescent="0.35">
      <c r="X2816" s="8" t="str">
        <f>IF(JPK_KR!X3049="wynikowe",JPK_KR!V3049,"")</f>
        <v/>
      </c>
    </row>
    <row r="2817" spans="24:24" x14ac:dyDescent="0.35">
      <c r="X2817" s="8" t="str">
        <f>IF(JPK_KR!X3050="wynikowe",JPK_KR!V3050,"")</f>
        <v/>
      </c>
    </row>
    <row r="2818" spans="24:24" x14ac:dyDescent="0.35">
      <c r="X2818" s="8" t="str">
        <f>IF(JPK_KR!X3051="wynikowe",JPK_KR!V3051,"")</f>
        <v/>
      </c>
    </row>
    <row r="2819" spans="24:24" x14ac:dyDescent="0.35">
      <c r="X2819" s="8" t="str">
        <f>IF(JPK_KR!X3052="wynikowe",JPK_KR!V3052,"")</f>
        <v/>
      </c>
    </row>
    <row r="2820" spans="24:24" x14ac:dyDescent="0.35">
      <c r="X2820" s="8" t="str">
        <f>IF(JPK_KR!X3053="wynikowe",JPK_KR!V3053,"")</f>
        <v/>
      </c>
    </row>
    <row r="2821" spans="24:24" x14ac:dyDescent="0.35">
      <c r="X2821" s="8" t="str">
        <f>IF(JPK_KR!X3054="wynikowe",JPK_KR!V3054,"")</f>
        <v/>
      </c>
    </row>
    <row r="2822" spans="24:24" x14ac:dyDescent="0.35">
      <c r="X2822" s="8" t="str">
        <f>IF(JPK_KR!X3055="wynikowe",JPK_KR!V3055,"")</f>
        <v/>
      </c>
    </row>
    <row r="2823" spans="24:24" x14ac:dyDescent="0.35">
      <c r="X2823" s="8" t="str">
        <f>IF(JPK_KR!X3056="wynikowe",JPK_KR!V3056,"")</f>
        <v/>
      </c>
    </row>
    <row r="2824" spans="24:24" x14ac:dyDescent="0.35">
      <c r="X2824" s="8" t="str">
        <f>IF(JPK_KR!X3057="wynikowe",JPK_KR!V3057,"")</f>
        <v/>
      </c>
    </row>
    <row r="2825" spans="24:24" x14ac:dyDescent="0.35">
      <c r="X2825" s="8" t="str">
        <f>IF(JPK_KR!X3058="wynikowe",JPK_KR!V3058,"")</f>
        <v/>
      </c>
    </row>
    <row r="2826" spans="24:24" x14ac:dyDescent="0.35">
      <c r="X2826" s="8" t="str">
        <f>IF(JPK_KR!X3059="wynikowe",JPK_KR!V3059,"")</f>
        <v/>
      </c>
    </row>
    <row r="2827" spans="24:24" x14ac:dyDescent="0.35">
      <c r="X2827" s="8" t="str">
        <f>IF(JPK_KR!X3060="wynikowe",JPK_KR!V3060,"")</f>
        <v/>
      </c>
    </row>
    <row r="2828" spans="24:24" x14ac:dyDescent="0.35">
      <c r="X2828" s="8" t="str">
        <f>IF(JPK_KR!X3061="wynikowe",JPK_KR!V3061,"")</f>
        <v/>
      </c>
    </row>
    <row r="2829" spans="24:24" x14ac:dyDescent="0.35">
      <c r="X2829" s="8" t="str">
        <f>IF(JPK_KR!X3062="wynikowe",JPK_KR!V3062,"")</f>
        <v/>
      </c>
    </row>
    <row r="2830" spans="24:24" x14ac:dyDescent="0.35">
      <c r="X2830" s="8" t="str">
        <f>IF(JPK_KR!X3063="wynikowe",JPK_KR!V3063,"")</f>
        <v/>
      </c>
    </row>
    <row r="2831" spans="24:24" x14ac:dyDescent="0.35">
      <c r="X2831" s="8" t="str">
        <f>IF(JPK_KR!X3064="wynikowe",JPK_KR!V3064,"")</f>
        <v/>
      </c>
    </row>
    <row r="2832" spans="24:24" x14ac:dyDescent="0.35">
      <c r="X2832" s="8" t="str">
        <f>IF(JPK_KR!X3065="wynikowe",JPK_KR!V3065,"")</f>
        <v/>
      </c>
    </row>
    <row r="2833" spans="24:24" x14ac:dyDescent="0.35">
      <c r="X2833" s="8" t="str">
        <f>IF(JPK_KR!X3066="wynikowe",JPK_KR!V3066,"")</f>
        <v/>
      </c>
    </row>
    <row r="2834" spans="24:24" x14ac:dyDescent="0.35">
      <c r="X2834" s="8" t="str">
        <f>IF(JPK_KR!X3067="wynikowe",JPK_KR!V3067,"")</f>
        <v/>
      </c>
    </row>
    <row r="2835" spans="24:24" x14ac:dyDescent="0.35">
      <c r="X2835" s="8" t="str">
        <f>IF(JPK_KR!X3068="wynikowe",JPK_KR!V3068,"")</f>
        <v/>
      </c>
    </row>
    <row r="2836" spans="24:24" x14ac:dyDescent="0.35">
      <c r="X2836" s="8" t="str">
        <f>IF(JPK_KR!X3069="wynikowe",JPK_KR!V3069,"")</f>
        <v/>
      </c>
    </row>
    <row r="2837" spans="24:24" x14ac:dyDescent="0.35">
      <c r="X2837" s="8" t="str">
        <f>IF(JPK_KR!X3070="wynikowe",JPK_KR!V3070,"")</f>
        <v/>
      </c>
    </row>
    <row r="2838" spans="24:24" x14ac:dyDescent="0.35">
      <c r="X2838" s="8" t="str">
        <f>IF(JPK_KR!X3071="wynikowe",JPK_KR!V3071,"")</f>
        <v/>
      </c>
    </row>
    <row r="2839" spans="24:24" x14ac:dyDescent="0.35">
      <c r="X2839" s="8" t="str">
        <f>IF(JPK_KR!X3072="wynikowe",JPK_KR!V3072,"")</f>
        <v/>
      </c>
    </row>
    <row r="2840" spans="24:24" x14ac:dyDescent="0.35">
      <c r="X2840" s="8" t="str">
        <f>IF(JPK_KR!X3073="wynikowe",JPK_KR!V3073,"")</f>
        <v/>
      </c>
    </row>
    <row r="2841" spans="24:24" x14ac:dyDescent="0.35">
      <c r="X2841" s="8" t="str">
        <f>IF(JPK_KR!X3074="wynikowe",JPK_KR!V3074,"")</f>
        <v/>
      </c>
    </row>
    <row r="2842" spans="24:24" x14ac:dyDescent="0.35">
      <c r="X2842" s="8" t="str">
        <f>IF(JPK_KR!X3075="wynikowe",JPK_KR!V3075,"")</f>
        <v/>
      </c>
    </row>
    <row r="2843" spans="24:24" x14ac:dyDescent="0.35">
      <c r="X2843" s="8" t="str">
        <f>IF(JPK_KR!X3076="wynikowe",JPK_KR!V3076,"")</f>
        <v/>
      </c>
    </row>
    <row r="2844" spans="24:24" x14ac:dyDescent="0.35">
      <c r="X2844" s="8" t="str">
        <f>IF(JPK_KR!X3077="wynikowe",JPK_KR!V3077,"")</f>
        <v/>
      </c>
    </row>
    <row r="2845" spans="24:24" x14ac:dyDescent="0.35">
      <c r="X2845" s="8" t="str">
        <f>IF(JPK_KR!X3078="wynikowe",JPK_KR!V3078,"")</f>
        <v/>
      </c>
    </row>
    <row r="2846" spans="24:24" x14ac:dyDescent="0.35">
      <c r="X2846" s="8" t="str">
        <f>IF(JPK_KR!X3079="wynikowe",JPK_KR!V3079,"")</f>
        <v/>
      </c>
    </row>
    <row r="2847" spans="24:24" x14ac:dyDescent="0.35">
      <c r="X2847" s="8" t="str">
        <f>IF(JPK_KR!X3080="wynikowe",JPK_KR!V3080,"")</f>
        <v/>
      </c>
    </row>
    <row r="2848" spans="24:24" x14ac:dyDescent="0.35">
      <c r="X2848" s="8" t="str">
        <f>IF(JPK_KR!X3081="wynikowe",JPK_KR!V3081,"")</f>
        <v/>
      </c>
    </row>
    <row r="2849" spans="24:24" x14ac:dyDescent="0.35">
      <c r="X2849" s="8" t="str">
        <f>IF(JPK_KR!X3082="wynikowe",JPK_KR!V3082,"")</f>
        <v/>
      </c>
    </row>
    <row r="2850" spans="24:24" x14ac:dyDescent="0.35">
      <c r="X2850" s="8" t="str">
        <f>IF(JPK_KR!X3083="wynikowe",JPK_KR!V3083,"")</f>
        <v/>
      </c>
    </row>
    <row r="2851" spans="24:24" x14ac:dyDescent="0.35">
      <c r="X2851" s="8" t="str">
        <f>IF(JPK_KR!X3084="wynikowe",JPK_KR!V3084,"")</f>
        <v/>
      </c>
    </row>
    <row r="2852" spans="24:24" x14ac:dyDescent="0.35">
      <c r="X2852" s="8" t="str">
        <f>IF(JPK_KR!X3085="wynikowe",JPK_KR!V3085,"")</f>
        <v/>
      </c>
    </row>
    <row r="2853" spans="24:24" x14ac:dyDescent="0.35">
      <c r="X2853" s="8" t="str">
        <f>IF(JPK_KR!X3086="wynikowe",JPK_KR!V3086,"")</f>
        <v/>
      </c>
    </row>
    <row r="2854" spans="24:24" x14ac:dyDescent="0.35">
      <c r="X2854" s="8" t="str">
        <f>IF(JPK_KR!X3087="wynikowe",JPK_KR!V3087,"")</f>
        <v/>
      </c>
    </row>
    <row r="2855" spans="24:24" x14ac:dyDescent="0.35">
      <c r="X2855" s="8" t="str">
        <f>IF(JPK_KR!X3088="wynikowe",JPK_KR!V3088,"")</f>
        <v/>
      </c>
    </row>
    <row r="2856" spans="24:24" x14ac:dyDescent="0.35">
      <c r="X2856" s="8" t="str">
        <f>IF(JPK_KR!X3089="wynikowe",JPK_KR!V3089,"")</f>
        <v/>
      </c>
    </row>
    <row r="2857" spans="24:24" x14ac:dyDescent="0.35">
      <c r="X2857" s="8" t="str">
        <f>IF(JPK_KR!X3090="wynikowe",JPK_KR!V3090,"")</f>
        <v/>
      </c>
    </row>
    <row r="2858" spans="24:24" x14ac:dyDescent="0.35">
      <c r="X2858" s="8" t="str">
        <f>IF(JPK_KR!X3091="wynikowe",JPK_KR!V3091,"")</f>
        <v/>
      </c>
    </row>
    <row r="2859" spans="24:24" x14ac:dyDescent="0.35">
      <c r="X2859" s="8" t="str">
        <f>IF(JPK_KR!X3092="wynikowe",JPK_KR!V3092,"")</f>
        <v/>
      </c>
    </row>
    <row r="2860" spans="24:24" x14ac:dyDescent="0.35">
      <c r="X2860" s="8" t="str">
        <f>IF(JPK_KR!X3093="wynikowe",JPK_KR!V3093,"")</f>
        <v/>
      </c>
    </row>
    <row r="2861" spans="24:24" x14ac:dyDescent="0.35">
      <c r="X2861" s="8" t="str">
        <f>IF(JPK_KR!X3094="wynikowe",JPK_KR!V3094,"")</f>
        <v/>
      </c>
    </row>
    <row r="2862" spans="24:24" x14ac:dyDescent="0.35">
      <c r="X2862" s="8" t="str">
        <f>IF(JPK_KR!X3095="wynikowe",JPK_KR!V3095,"")</f>
        <v/>
      </c>
    </row>
    <row r="2863" spans="24:24" x14ac:dyDescent="0.35">
      <c r="X2863" s="8" t="str">
        <f>IF(JPK_KR!X3096="wynikowe",JPK_KR!V3096,"")</f>
        <v/>
      </c>
    </row>
    <row r="2864" spans="24:24" x14ac:dyDescent="0.35">
      <c r="X2864" s="8" t="str">
        <f>IF(JPK_KR!X3097="wynikowe",JPK_KR!V3097,"")</f>
        <v/>
      </c>
    </row>
    <row r="2865" spans="24:24" x14ac:dyDescent="0.35">
      <c r="X2865" s="8" t="str">
        <f>IF(JPK_KR!X3098="wynikowe",JPK_KR!V3098,"")</f>
        <v/>
      </c>
    </row>
    <row r="2866" spans="24:24" x14ac:dyDescent="0.35">
      <c r="X2866" s="8" t="str">
        <f>IF(JPK_KR!X3099="wynikowe",JPK_KR!V3099,"")</f>
        <v/>
      </c>
    </row>
    <row r="2867" spans="24:24" x14ac:dyDescent="0.35">
      <c r="X2867" s="8" t="str">
        <f>IF(JPK_KR!X3100="wynikowe",JPK_KR!V3100,"")</f>
        <v/>
      </c>
    </row>
    <row r="2868" spans="24:24" x14ac:dyDescent="0.35">
      <c r="X2868" s="8" t="str">
        <f>IF(JPK_KR!X3101="wynikowe",JPK_KR!V3101,"")</f>
        <v/>
      </c>
    </row>
    <row r="2869" spans="24:24" x14ac:dyDescent="0.35">
      <c r="X2869" s="8" t="str">
        <f>IF(JPK_KR!X3102="wynikowe",JPK_KR!V3102,"")</f>
        <v/>
      </c>
    </row>
    <row r="2870" spans="24:24" x14ac:dyDescent="0.35">
      <c r="X2870" s="8" t="str">
        <f>IF(JPK_KR!X3103="wynikowe",JPK_KR!V3103,"")</f>
        <v/>
      </c>
    </row>
    <row r="2871" spans="24:24" x14ac:dyDescent="0.35">
      <c r="X2871" s="8" t="str">
        <f>IF(JPK_KR!X3104="wynikowe",JPK_KR!V3104,"")</f>
        <v/>
      </c>
    </row>
    <row r="2872" spans="24:24" x14ac:dyDescent="0.35">
      <c r="X2872" s="8" t="str">
        <f>IF(JPK_KR!X3105="wynikowe",JPK_KR!V3105,"")</f>
        <v/>
      </c>
    </row>
    <row r="2873" spans="24:24" x14ac:dyDescent="0.35">
      <c r="X2873" s="8" t="str">
        <f>IF(JPK_KR!X3106="wynikowe",JPK_KR!V3106,"")</f>
        <v/>
      </c>
    </row>
    <row r="2874" spans="24:24" x14ac:dyDescent="0.35">
      <c r="X2874" s="8" t="str">
        <f>IF(JPK_KR!X3107="wynikowe",JPK_KR!V3107,"")</f>
        <v/>
      </c>
    </row>
    <row r="2875" spans="24:24" x14ac:dyDescent="0.35">
      <c r="X2875" s="8" t="str">
        <f>IF(JPK_KR!X3108="wynikowe",JPK_KR!V3108,"")</f>
        <v/>
      </c>
    </row>
    <row r="2876" spans="24:24" x14ac:dyDescent="0.35">
      <c r="X2876" s="8" t="str">
        <f>IF(JPK_KR!X3109="wynikowe",JPK_KR!V3109,"")</f>
        <v/>
      </c>
    </row>
    <row r="2877" spans="24:24" x14ac:dyDescent="0.35">
      <c r="X2877" s="8" t="str">
        <f>IF(JPK_KR!X3110="wynikowe",JPK_KR!V3110,"")</f>
        <v/>
      </c>
    </row>
    <row r="2878" spans="24:24" x14ac:dyDescent="0.35">
      <c r="X2878" s="8" t="str">
        <f>IF(JPK_KR!X3111="wynikowe",JPK_KR!V3111,"")</f>
        <v/>
      </c>
    </row>
    <row r="2879" spans="24:24" x14ac:dyDescent="0.35">
      <c r="X2879" s="8" t="str">
        <f>IF(JPK_KR!X3112="wynikowe",JPK_KR!V3112,"")</f>
        <v/>
      </c>
    </row>
    <row r="2880" spans="24:24" x14ac:dyDescent="0.35">
      <c r="X2880" s="8" t="str">
        <f>IF(JPK_KR!X3113="wynikowe",JPK_KR!V3113,"")</f>
        <v/>
      </c>
    </row>
    <row r="2881" spans="24:24" x14ac:dyDescent="0.35">
      <c r="X2881" s="8" t="str">
        <f>IF(JPK_KR!X3114="wynikowe",JPK_KR!V3114,"")</f>
        <v/>
      </c>
    </row>
    <row r="2882" spans="24:24" x14ac:dyDescent="0.35">
      <c r="X2882" s="8" t="str">
        <f>IF(JPK_KR!X3115="wynikowe",JPK_KR!V3115,"")</f>
        <v/>
      </c>
    </row>
    <row r="2883" spans="24:24" x14ac:dyDescent="0.35">
      <c r="X2883" s="8" t="str">
        <f>IF(JPK_KR!X3116="wynikowe",JPK_KR!V3116,"")</f>
        <v/>
      </c>
    </row>
    <row r="2884" spans="24:24" x14ac:dyDescent="0.35">
      <c r="X2884" s="8" t="str">
        <f>IF(JPK_KR!X3117="wynikowe",JPK_KR!V3117,"")</f>
        <v/>
      </c>
    </row>
    <row r="2885" spans="24:24" x14ac:dyDescent="0.35">
      <c r="X2885" s="8" t="str">
        <f>IF(JPK_KR!X3118="wynikowe",JPK_KR!V3118,"")</f>
        <v/>
      </c>
    </row>
    <row r="2886" spans="24:24" x14ac:dyDescent="0.35">
      <c r="X2886" s="8" t="str">
        <f>IF(JPK_KR!X3119="wynikowe",JPK_KR!V3119,"")</f>
        <v/>
      </c>
    </row>
    <row r="2887" spans="24:24" x14ac:dyDescent="0.35">
      <c r="X2887" s="8" t="str">
        <f>IF(JPK_KR!X3120="wynikowe",JPK_KR!V3120,"")</f>
        <v/>
      </c>
    </row>
    <row r="2888" spans="24:24" x14ac:dyDescent="0.35">
      <c r="X2888" s="8" t="str">
        <f>IF(JPK_KR!X3121="wynikowe",JPK_KR!V3121,"")</f>
        <v/>
      </c>
    </row>
    <row r="2889" spans="24:24" x14ac:dyDescent="0.35">
      <c r="X2889" s="8" t="str">
        <f>IF(JPK_KR!X3122="wynikowe",JPK_KR!V3122,"")</f>
        <v/>
      </c>
    </row>
    <row r="2890" spans="24:24" x14ac:dyDescent="0.35">
      <c r="X2890" s="8" t="str">
        <f>IF(JPK_KR!X3123="wynikowe",JPK_KR!V3123,"")</f>
        <v/>
      </c>
    </row>
    <row r="2891" spans="24:24" x14ac:dyDescent="0.35">
      <c r="X2891" s="8" t="str">
        <f>IF(JPK_KR!X3124="wynikowe",JPK_KR!V3124,"")</f>
        <v/>
      </c>
    </row>
    <row r="2892" spans="24:24" x14ac:dyDescent="0.35">
      <c r="X2892" s="8" t="str">
        <f>IF(JPK_KR!X3125="wynikowe",JPK_KR!V3125,"")</f>
        <v/>
      </c>
    </row>
    <row r="2893" spans="24:24" x14ac:dyDescent="0.35">
      <c r="X2893" s="8" t="str">
        <f>IF(JPK_KR!X3126="wynikowe",JPK_KR!V3126,"")</f>
        <v/>
      </c>
    </row>
    <row r="2894" spans="24:24" x14ac:dyDescent="0.35">
      <c r="X2894" s="8" t="str">
        <f>IF(JPK_KR!X3127="wynikowe",JPK_KR!V3127,"")</f>
        <v/>
      </c>
    </row>
    <row r="2895" spans="24:24" x14ac:dyDescent="0.35">
      <c r="X2895" s="8" t="str">
        <f>IF(JPK_KR!X3128="wynikowe",JPK_KR!V3128,"")</f>
        <v/>
      </c>
    </row>
    <row r="2896" spans="24:24" x14ac:dyDescent="0.35">
      <c r="X2896" s="8" t="str">
        <f>IF(JPK_KR!X3129="wynikowe",JPK_KR!V3129,"")</f>
        <v/>
      </c>
    </row>
    <row r="2897" spans="24:24" x14ac:dyDescent="0.35">
      <c r="X2897" s="8" t="str">
        <f>IF(JPK_KR!X3130="wynikowe",JPK_KR!V3130,"")</f>
        <v/>
      </c>
    </row>
    <row r="2898" spans="24:24" x14ac:dyDescent="0.35">
      <c r="X2898" s="8" t="str">
        <f>IF(JPK_KR!X3131="wynikowe",JPK_KR!V3131,"")</f>
        <v/>
      </c>
    </row>
    <row r="2899" spans="24:24" x14ac:dyDescent="0.35">
      <c r="X2899" s="8" t="str">
        <f>IF(JPK_KR!X3132="wynikowe",JPK_KR!V3132,"")</f>
        <v/>
      </c>
    </row>
    <row r="2900" spans="24:24" x14ac:dyDescent="0.35">
      <c r="X2900" s="8" t="str">
        <f>IF(JPK_KR!X3133="wynikowe",JPK_KR!V3133,"")</f>
        <v/>
      </c>
    </row>
    <row r="2901" spans="24:24" x14ac:dyDescent="0.35">
      <c r="X2901" s="8" t="str">
        <f>IF(JPK_KR!X3134="wynikowe",JPK_KR!V3134,"")</f>
        <v/>
      </c>
    </row>
    <row r="2902" spans="24:24" x14ac:dyDescent="0.35">
      <c r="X2902" s="8" t="str">
        <f>IF(JPK_KR!X3135="wynikowe",JPK_KR!V3135,"")</f>
        <v/>
      </c>
    </row>
    <row r="2903" spans="24:24" x14ac:dyDescent="0.35">
      <c r="X2903" s="8" t="str">
        <f>IF(JPK_KR!X3136="wynikowe",JPK_KR!V3136,"")</f>
        <v/>
      </c>
    </row>
    <row r="2904" spans="24:24" x14ac:dyDescent="0.35">
      <c r="X2904" s="8" t="str">
        <f>IF(JPK_KR!X3137="wynikowe",JPK_KR!V3137,"")</f>
        <v/>
      </c>
    </row>
    <row r="2905" spans="24:24" x14ac:dyDescent="0.35">
      <c r="X2905" s="8" t="str">
        <f>IF(JPK_KR!X3138="wynikowe",JPK_KR!V3138,"")</f>
        <v/>
      </c>
    </row>
    <row r="2906" spans="24:24" x14ac:dyDescent="0.35">
      <c r="X2906" s="8" t="str">
        <f>IF(JPK_KR!X3139="wynikowe",JPK_KR!V3139,"")</f>
        <v/>
      </c>
    </row>
    <row r="2907" spans="24:24" x14ac:dyDescent="0.35">
      <c r="X2907" s="8" t="str">
        <f>IF(JPK_KR!X3140="wynikowe",JPK_KR!V3140,"")</f>
        <v/>
      </c>
    </row>
    <row r="2908" spans="24:24" x14ac:dyDescent="0.35">
      <c r="X2908" s="8" t="str">
        <f>IF(JPK_KR!X3141="wynikowe",JPK_KR!V3141,"")</f>
        <v/>
      </c>
    </row>
    <row r="2909" spans="24:24" x14ac:dyDescent="0.35">
      <c r="X2909" s="8" t="str">
        <f>IF(JPK_KR!X3142="wynikowe",JPK_KR!V3142,"")</f>
        <v/>
      </c>
    </row>
    <row r="2910" spans="24:24" x14ac:dyDescent="0.35">
      <c r="X2910" s="8" t="str">
        <f>IF(JPK_KR!X3143="wynikowe",JPK_KR!V3143,"")</f>
        <v/>
      </c>
    </row>
    <row r="2911" spans="24:24" x14ac:dyDescent="0.35">
      <c r="X2911" s="8" t="str">
        <f>IF(JPK_KR!X3144="wynikowe",JPK_KR!V3144,"")</f>
        <v/>
      </c>
    </row>
    <row r="2912" spans="24:24" x14ac:dyDescent="0.35">
      <c r="X2912" s="8" t="str">
        <f>IF(JPK_KR!X3145="wynikowe",JPK_KR!V3145,"")</f>
        <v/>
      </c>
    </row>
    <row r="2913" spans="24:24" x14ac:dyDescent="0.35">
      <c r="X2913" s="8" t="str">
        <f>IF(JPK_KR!X3146="wynikowe",JPK_KR!V3146,"")</f>
        <v/>
      </c>
    </row>
    <row r="2914" spans="24:24" x14ac:dyDescent="0.35">
      <c r="X2914" s="8" t="str">
        <f>IF(JPK_KR!X3147="wynikowe",JPK_KR!V3147,"")</f>
        <v/>
      </c>
    </row>
    <row r="2915" spans="24:24" x14ac:dyDescent="0.35">
      <c r="X2915" s="8" t="str">
        <f>IF(JPK_KR!X3148="wynikowe",JPK_KR!V3148,"")</f>
        <v/>
      </c>
    </row>
    <row r="2916" spans="24:24" x14ac:dyDescent="0.35">
      <c r="X2916" s="8" t="str">
        <f>IF(JPK_KR!X3149="wynikowe",JPK_KR!V3149,"")</f>
        <v/>
      </c>
    </row>
    <row r="2917" spans="24:24" x14ac:dyDescent="0.35">
      <c r="X2917" s="8" t="str">
        <f>IF(JPK_KR!X3150="wynikowe",JPK_KR!V3150,"")</f>
        <v/>
      </c>
    </row>
    <row r="2918" spans="24:24" x14ac:dyDescent="0.35">
      <c r="X2918" s="8" t="str">
        <f>IF(JPK_KR!X3151="wynikowe",JPK_KR!V3151,"")</f>
        <v/>
      </c>
    </row>
    <row r="2919" spans="24:24" x14ac:dyDescent="0.35">
      <c r="X2919" s="8" t="str">
        <f>IF(JPK_KR!X3152="wynikowe",JPK_KR!V3152,"")</f>
        <v/>
      </c>
    </row>
    <row r="2920" spans="24:24" x14ac:dyDescent="0.35">
      <c r="X2920" s="8" t="str">
        <f>IF(JPK_KR!X3153="wynikowe",JPK_KR!V3153,"")</f>
        <v/>
      </c>
    </row>
    <row r="2921" spans="24:24" x14ac:dyDescent="0.35">
      <c r="X2921" s="8" t="str">
        <f>IF(JPK_KR!X3154="wynikowe",JPK_KR!V3154,"")</f>
        <v/>
      </c>
    </row>
    <row r="2922" spans="24:24" x14ac:dyDescent="0.35">
      <c r="X2922" s="8" t="str">
        <f>IF(JPK_KR!X3155="wynikowe",JPK_KR!V3155,"")</f>
        <v/>
      </c>
    </row>
    <row r="2923" spans="24:24" x14ac:dyDescent="0.35">
      <c r="X2923" s="8" t="str">
        <f>IF(JPK_KR!X3156="wynikowe",JPK_KR!V3156,"")</f>
        <v/>
      </c>
    </row>
    <row r="2924" spans="24:24" x14ac:dyDescent="0.35">
      <c r="X2924" s="8" t="str">
        <f>IF(JPK_KR!X3157="wynikowe",JPK_KR!V3157,"")</f>
        <v/>
      </c>
    </row>
    <row r="2925" spans="24:24" x14ac:dyDescent="0.35">
      <c r="X2925" s="8" t="str">
        <f>IF(JPK_KR!X3158="wynikowe",JPK_KR!V3158,"")</f>
        <v/>
      </c>
    </row>
    <row r="2926" spans="24:24" x14ac:dyDescent="0.35">
      <c r="X2926" s="8" t="str">
        <f>IF(JPK_KR!X3159="wynikowe",JPK_KR!V3159,"")</f>
        <v/>
      </c>
    </row>
    <row r="2927" spans="24:24" x14ac:dyDescent="0.35">
      <c r="X2927" s="8" t="str">
        <f>IF(JPK_KR!X3160="wynikowe",JPK_KR!V3160,"")</f>
        <v/>
      </c>
    </row>
    <row r="2928" spans="24:24" x14ac:dyDescent="0.35">
      <c r="X2928" s="8" t="str">
        <f>IF(JPK_KR!X3161="wynikowe",JPK_KR!V3161,"")</f>
        <v/>
      </c>
    </row>
    <row r="2929" spans="24:24" x14ac:dyDescent="0.35">
      <c r="X2929" s="8" t="str">
        <f>IF(JPK_KR!X3162="wynikowe",JPK_KR!V3162,"")</f>
        <v/>
      </c>
    </row>
    <row r="2930" spans="24:24" x14ac:dyDescent="0.35">
      <c r="X2930" s="8" t="str">
        <f>IF(JPK_KR!X3163="wynikowe",JPK_KR!V3163,"")</f>
        <v/>
      </c>
    </row>
    <row r="2931" spans="24:24" x14ac:dyDescent="0.35">
      <c r="X2931" s="8" t="str">
        <f>IF(JPK_KR!X3164="wynikowe",JPK_KR!V3164,"")</f>
        <v/>
      </c>
    </row>
    <row r="2932" spans="24:24" x14ac:dyDescent="0.35">
      <c r="X2932" s="8" t="str">
        <f>IF(JPK_KR!X3165="wynikowe",JPK_KR!V3165,"")</f>
        <v/>
      </c>
    </row>
    <row r="2933" spans="24:24" x14ac:dyDescent="0.35">
      <c r="X2933" s="8" t="str">
        <f>IF(JPK_KR!X3166="wynikowe",JPK_KR!V3166,"")</f>
        <v/>
      </c>
    </row>
    <row r="2934" spans="24:24" x14ac:dyDescent="0.35">
      <c r="X2934" s="8" t="str">
        <f>IF(JPK_KR!X3167="wynikowe",JPK_KR!V3167,"")</f>
        <v/>
      </c>
    </row>
    <row r="2935" spans="24:24" x14ac:dyDescent="0.35">
      <c r="X2935" s="8" t="str">
        <f>IF(JPK_KR!X3168="wynikowe",JPK_KR!V3168,"")</f>
        <v/>
      </c>
    </row>
    <row r="2936" spans="24:24" x14ac:dyDescent="0.35">
      <c r="X2936" s="8" t="str">
        <f>IF(JPK_KR!X3169="wynikowe",JPK_KR!V3169,"")</f>
        <v/>
      </c>
    </row>
    <row r="2937" spans="24:24" x14ac:dyDescent="0.35">
      <c r="X2937" s="8" t="str">
        <f>IF(JPK_KR!X3170="wynikowe",JPK_KR!V3170,"")</f>
        <v/>
      </c>
    </row>
    <row r="2938" spans="24:24" x14ac:dyDescent="0.35">
      <c r="X2938" s="8" t="str">
        <f>IF(JPK_KR!X3171="wynikowe",JPK_KR!V3171,"")</f>
        <v/>
      </c>
    </row>
    <row r="2939" spans="24:24" x14ac:dyDescent="0.35">
      <c r="X2939" s="8" t="str">
        <f>IF(JPK_KR!X3172="wynikowe",JPK_KR!V3172,"")</f>
        <v/>
      </c>
    </row>
    <row r="2940" spans="24:24" x14ac:dyDescent="0.35">
      <c r="X2940" s="8" t="str">
        <f>IF(JPK_KR!X3173="wynikowe",JPK_KR!V3173,"")</f>
        <v/>
      </c>
    </row>
    <row r="2941" spans="24:24" x14ac:dyDescent="0.35">
      <c r="X2941" s="8" t="str">
        <f>IF(JPK_KR!X3174="wynikowe",JPK_KR!V3174,"")</f>
        <v/>
      </c>
    </row>
    <row r="2942" spans="24:24" x14ac:dyDescent="0.35">
      <c r="X2942" s="8" t="str">
        <f>IF(JPK_KR!X3175="wynikowe",JPK_KR!V3175,"")</f>
        <v/>
      </c>
    </row>
    <row r="2943" spans="24:24" x14ac:dyDescent="0.35">
      <c r="X2943" s="8" t="str">
        <f>IF(JPK_KR!X3176="wynikowe",JPK_KR!V3176,"")</f>
        <v/>
      </c>
    </row>
    <row r="2944" spans="24:24" x14ac:dyDescent="0.35">
      <c r="X2944" s="8" t="str">
        <f>IF(JPK_KR!X3177="wynikowe",JPK_KR!V3177,"")</f>
        <v/>
      </c>
    </row>
    <row r="2945" spans="24:24" x14ac:dyDescent="0.35">
      <c r="X2945" s="8" t="str">
        <f>IF(JPK_KR!X3178="wynikowe",JPK_KR!V3178,"")</f>
        <v/>
      </c>
    </row>
    <row r="2946" spans="24:24" x14ac:dyDescent="0.35">
      <c r="X2946" s="8" t="str">
        <f>IF(JPK_KR!X3179="wynikowe",JPK_KR!V3179,"")</f>
        <v/>
      </c>
    </row>
    <row r="2947" spans="24:24" x14ac:dyDescent="0.35">
      <c r="X2947" s="8" t="str">
        <f>IF(JPK_KR!X3180="wynikowe",JPK_KR!V3180,"")</f>
        <v/>
      </c>
    </row>
    <row r="2948" spans="24:24" x14ac:dyDescent="0.35">
      <c r="X2948" s="8" t="str">
        <f>IF(JPK_KR!X3181="wynikowe",JPK_KR!V3181,"")</f>
        <v/>
      </c>
    </row>
    <row r="2949" spans="24:24" x14ac:dyDescent="0.35">
      <c r="X2949" s="8" t="str">
        <f>IF(JPK_KR!X3182="wynikowe",JPK_KR!V3182,"")</f>
        <v/>
      </c>
    </row>
    <row r="2950" spans="24:24" x14ac:dyDescent="0.35">
      <c r="X2950" s="8" t="str">
        <f>IF(JPK_KR!X3183="wynikowe",JPK_KR!V3183,"")</f>
        <v/>
      </c>
    </row>
    <row r="2951" spans="24:24" x14ac:dyDescent="0.35">
      <c r="X2951" s="8" t="str">
        <f>IF(JPK_KR!X3184="wynikowe",JPK_KR!V3184,"")</f>
        <v/>
      </c>
    </row>
    <row r="2952" spans="24:24" x14ac:dyDescent="0.35">
      <c r="X2952" s="8" t="str">
        <f>IF(JPK_KR!X3185="wynikowe",JPK_KR!V3185,"")</f>
        <v/>
      </c>
    </row>
    <row r="2953" spans="24:24" x14ac:dyDescent="0.35">
      <c r="X2953" s="8" t="str">
        <f>IF(JPK_KR!X3186="wynikowe",JPK_KR!V3186,"")</f>
        <v/>
      </c>
    </row>
    <row r="2954" spans="24:24" x14ac:dyDescent="0.35">
      <c r="X2954" s="8" t="str">
        <f>IF(JPK_KR!X3187="wynikowe",JPK_KR!V3187,"")</f>
        <v/>
      </c>
    </row>
    <row r="2955" spans="24:24" x14ac:dyDescent="0.35">
      <c r="X2955" s="8" t="str">
        <f>IF(JPK_KR!X3188="wynikowe",JPK_KR!V3188,"")</f>
        <v/>
      </c>
    </row>
    <row r="2956" spans="24:24" x14ac:dyDescent="0.35">
      <c r="X2956" s="8" t="str">
        <f>IF(JPK_KR!X3189="wynikowe",JPK_KR!V3189,"")</f>
        <v/>
      </c>
    </row>
    <row r="2957" spans="24:24" x14ac:dyDescent="0.35">
      <c r="X2957" s="8" t="str">
        <f>IF(JPK_KR!X3190="wynikowe",JPK_KR!V3190,"")</f>
        <v/>
      </c>
    </row>
    <row r="2958" spans="24:24" x14ac:dyDescent="0.35">
      <c r="X2958" s="8" t="str">
        <f>IF(JPK_KR!X3191="wynikowe",JPK_KR!V3191,"")</f>
        <v/>
      </c>
    </row>
    <row r="2959" spans="24:24" x14ac:dyDescent="0.35">
      <c r="X2959" s="8" t="str">
        <f>IF(JPK_KR!X3192="wynikowe",JPK_KR!V3192,"")</f>
        <v/>
      </c>
    </row>
    <row r="2960" spans="24:24" x14ac:dyDescent="0.35">
      <c r="X2960" s="8" t="str">
        <f>IF(JPK_KR!X3193="wynikowe",JPK_KR!V3193,"")</f>
        <v/>
      </c>
    </row>
    <row r="2961" spans="24:24" x14ac:dyDescent="0.35">
      <c r="X2961" s="8" t="str">
        <f>IF(JPK_KR!X3194="wynikowe",JPK_KR!V3194,"")</f>
        <v/>
      </c>
    </row>
    <row r="2962" spans="24:24" x14ac:dyDescent="0.35">
      <c r="X2962" s="8" t="str">
        <f>IF(JPK_KR!X3195="wynikowe",JPK_KR!V3195,"")</f>
        <v/>
      </c>
    </row>
    <row r="2963" spans="24:24" x14ac:dyDescent="0.35">
      <c r="X2963" s="8" t="str">
        <f>IF(JPK_KR!X3196="wynikowe",JPK_KR!V3196,"")</f>
        <v/>
      </c>
    </row>
    <row r="2964" spans="24:24" x14ac:dyDescent="0.35">
      <c r="X2964" s="8" t="str">
        <f>IF(JPK_KR!X3197="wynikowe",JPK_KR!V3197,"")</f>
        <v/>
      </c>
    </row>
    <row r="2965" spans="24:24" x14ac:dyDescent="0.35">
      <c r="X2965" s="8" t="str">
        <f>IF(JPK_KR!X3198="wynikowe",JPK_KR!V3198,"")</f>
        <v/>
      </c>
    </row>
    <row r="2966" spans="24:24" x14ac:dyDescent="0.35">
      <c r="X2966" s="8" t="str">
        <f>IF(JPK_KR!X3199="wynikowe",JPK_KR!V3199,"")</f>
        <v/>
      </c>
    </row>
    <row r="2967" spans="24:24" x14ac:dyDescent="0.35">
      <c r="X2967" s="8" t="str">
        <f>IF(JPK_KR!X3200="wynikowe",JPK_KR!V3200,"")</f>
        <v/>
      </c>
    </row>
    <row r="2968" spans="24:24" x14ac:dyDescent="0.35">
      <c r="X2968" s="8" t="str">
        <f>IF(JPK_KR!X3201="wynikowe",JPK_KR!V3201,"")</f>
        <v/>
      </c>
    </row>
    <row r="2969" spans="24:24" x14ac:dyDescent="0.35">
      <c r="X2969" s="8" t="str">
        <f>IF(JPK_KR!X3202="wynikowe",JPK_KR!V3202,"")</f>
        <v/>
      </c>
    </row>
    <row r="2970" spans="24:24" x14ac:dyDescent="0.35">
      <c r="X2970" s="8" t="str">
        <f>IF(JPK_KR!X3203="wynikowe",JPK_KR!V3203,"")</f>
        <v/>
      </c>
    </row>
    <row r="2971" spans="24:24" x14ac:dyDescent="0.35">
      <c r="X2971" s="8" t="str">
        <f>IF(JPK_KR!X3204="wynikowe",JPK_KR!V3204,"")</f>
        <v/>
      </c>
    </row>
    <row r="2972" spans="24:24" x14ac:dyDescent="0.35">
      <c r="X2972" s="8" t="str">
        <f>IF(JPK_KR!X3205="wynikowe",JPK_KR!V3205,"")</f>
        <v/>
      </c>
    </row>
    <row r="2973" spans="24:24" x14ac:dyDescent="0.35">
      <c r="X2973" s="8" t="str">
        <f>IF(JPK_KR!X3206="wynikowe",JPK_KR!V3206,"")</f>
        <v/>
      </c>
    </row>
    <row r="2974" spans="24:24" x14ac:dyDescent="0.35">
      <c r="X2974" s="8" t="str">
        <f>IF(JPK_KR!X3207="wynikowe",JPK_KR!V3207,"")</f>
        <v/>
      </c>
    </row>
    <row r="2975" spans="24:24" x14ac:dyDescent="0.35">
      <c r="X2975" s="8" t="str">
        <f>IF(JPK_KR!X3208="wynikowe",JPK_KR!V3208,"")</f>
        <v/>
      </c>
    </row>
    <row r="2976" spans="24:24" x14ac:dyDescent="0.35">
      <c r="X2976" s="8" t="str">
        <f>IF(JPK_KR!X3209="wynikowe",JPK_KR!V3209,"")</f>
        <v/>
      </c>
    </row>
    <row r="2977" spans="24:24" x14ac:dyDescent="0.35">
      <c r="X2977" s="8" t="str">
        <f>IF(JPK_KR!X3210="wynikowe",JPK_KR!V3210,"")</f>
        <v/>
      </c>
    </row>
    <row r="2978" spans="24:24" x14ac:dyDescent="0.35">
      <c r="X2978" s="8" t="str">
        <f>IF(JPK_KR!X3211="wynikowe",JPK_KR!V3211,"")</f>
        <v/>
      </c>
    </row>
    <row r="2979" spans="24:24" x14ac:dyDescent="0.35">
      <c r="X2979" s="8" t="str">
        <f>IF(JPK_KR!X3212="wynikowe",JPK_KR!V3212,"")</f>
        <v/>
      </c>
    </row>
    <row r="2980" spans="24:24" x14ac:dyDescent="0.35">
      <c r="X2980" s="8" t="str">
        <f>IF(JPK_KR!X3213="wynikowe",JPK_KR!V3213,"")</f>
        <v/>
      </c>
    </row>
    <row r="2981" spans="24:24" x14ac:dyDescent="0.35">
      <c r="X2981" s="8" t="str">
        <f>IF(JPK_KR!X3214="wynikowe",JPK_KR!V3214,"")</f>
        <v/>
      </c>
    </row>
    <row r="2982" spans="24:24" x14ac:dyDescent="0.35">
      <c r="X2982" s="8" t="str">
        <f>IF(JPK_KR!X3215="wynikowe",JPK_KR!V3215,"")</f>
        <v/>
      </c>
    </row>
    <row r="2983" spans="24:24" x14ac:dyDescent="0.35">
      <c r="X2983" s="8" t="str">
        <f>IF(JPK_KR!X3216="wynikowe",JPK_KR!V3216,"")</f>
        <v/>
      </c>
    </row>
    <row r="2984" spans="24:24" x14ac:dyDescent="0.35">
      <c r="X2984" s="8" t="str">
        <f>IF(JPK_KR!X3217="wynikowe",JPK_KR!V3217,"")</f>
        <v/>
      </c>
    </row>
    <row r="2985" spans="24:24" x14ac:dyDescent="0.35">
      <c r="X2985" s="8" t="str">
        <f>IF(JPK_KR!X3218="wynikowe",JPK_KR!V3218,"")</f>
        <v/>
      </c>
    </row>
    <row r="2986" spans="24:24" x14ac:dyDescent="0.35">
      <c r="X2986" s="8" t="str">
        <f>IF(JPK_KR!X3219="wynikowe",JPK_KR!V3219,"")</f>
        <v/>
      </c>
    </row>
    <row r="2987" spans="24:24" x14ac:dyDescent="0.35">
      <c r="X2987" s="8" t="str">
        <f>IF(JPK_KR!X3220="wynikowe",JPK_KR!V3220,"")</f>
        <v/>
      </c>
    </row>
    <row r="2988" spans="24:24" x14ac:dyDescent="0.35">
      <c r="X2988" s="8" t="str">
        <f>IF(JPK_KR!X3221="wynikowe",JPK_KR!V3221,"")</f>
        <v/>
      </c>
    </row>
    <row r="2989" spans="24:24" x14ac:dyDescent="0.35">
      <c r="X2989" s="8" t="str">
        <f>IF(JPK_KR!X3222="wynikowe",JPK_KR!V3222,"")</f>
        <v/>
      </c>
    </row>
    <row r="2990" spans="24:24" x14ac:dyDescent="0.35">
      <c r="X2990" s="8" t="str">
        <f>IF(JPK_KR!X3223="wynikowe",JPK_KR!V3223,"")</f>
        <v/>
      </c>
    </row>
    <row r="2991" spans="24:24" x14ac:dyDescent="0.35">
      <c r="X2991" s="8" t="str">
        <f>IF(JPK_KR!X3224="wynikowe",JPK_KR!V3224,"")</f>
        <v/>
      </c>
    </row>
    <row r="2992" spans="24:24" x14ac:dyDescent="0.35">
      <c r="X2992" s="8" t="str">
        <f>IF(JPK_KR!X3225="wynikowe",JPK_KR!V3225,"")</f>
        <v/>
      </c>
    </row>
    <row r="2993" spans="24:24" x14ac:dyDescent="0.35">
      <c r="X2993" s="8" t="str">
        <f>IF(JPK_KR!X3226="wynikowe",JPK_KR!V3226,"")</f>
        <v/>
      </c>
    </row>
    <row r="2994" spans="24:24" x14ac:dyDescent="0.35">
      <c r="X2994" s="8" t="str">
        <f>IF(JPK_KR!X3227="wynikowe",JPK_KR!V3227,"")</f>
        <v/>
      </c>
    </row>
    <row r="2995" spans="24:24" x14ac:dyDescent="0.35">
      <c r="X2995" s="8" t="str">
        <f>IF(JPK_KR!X3228="wynikowe",JPK_KR!V3228,"")</f>
        <v/>
      </c>
    </row>
    <row r="2996" spans="24:24" x14ac:dyDescent="0.35">
      <c r="X2996" s="8" t="str">
        <f>IF(JPK_KR!X3229="wynikowe",JPK_KR!V3229,"")</f>
        <v/>
      </c>
    </row>
    <row r="2997" spans="24:24" x14ac:dyDescent="0.35">
      <c r="X2997" s="8" t="str">
        <f>IF(JPK_KR!X3230="wynikowe",JPK_KR!V3230,"")</f>
        <v/>
      </c>
    </row>
    <row r="2998" spans="24:24" x14ac:dyDescent="0.35">
      <c r="X2998" s="8" t="str">
        <f>IF(JPK_KR!X3231="wynikowe",JPK_KR!V3231,"")</f>
        <v/>
      </c>
    </row>
    <row r="2999" spans="24:24" x14ac:dyDescent="0.35">
      <c r="X2999" s="8" t="str">
        <f>IF(JPK_KR!X3232="wynikowe",JPK_KR!V3232,"")</f>
        <v/>
      </c>
    </row>
    <row r="3000" spans="24:24" x14ac:dyDescent="0.35">
      <c r="X3000" s="8" t="str">
        <f>IF(JPK_KR!X3233="wynikowe",JPK_KR!V3233,"")</f>
        <v/>
      </c>
    </row>
    <row r="3001" spans="24:24" x14ac:dyDescent="0.35">
      <c r="X3001" s="8" t="str">
        <f>IF(JPK_KR!X3234="wynikowe",JPK_KR!V3234,"")</f>
        <v/>
      </c>
    </row>
    <row r="3002" spans="24:24" x14ac:dyDescent="0.35">
      <c r="X3002" s="8" t="str">
        <f>IF(JPK_KR!X3235="wynikowe",JPK_KR!V3235,"")</f>
        <v/>
      </c>
    </row>
    <row r="3003" spans="24:24" x14ac:dyDescent="0.35">
      <c r="X3003" s="8" t="str">
        <f>IF(JPK_KR!X3236="wynikowe",JPK_KR!V3236,"")</f>
        <v/>
      </c>
    </row>
    <row r="3004" spans="24:24" x14ac:dyDescent="0.35">
      <c r="X3004" s="8" t="str">
        <f>IF(JPK_KR!X3237="wynikowe",JPK_KR!V3237,"")</f>
        <v/>
      </c>
    </row>
    <row r="3005" spans="24:24" x14ac:dyDescent="0.35">
      <c r="X3005" s="8" t="str">
        <f>IF(JPK_KR!X3238="wynikowe",JPK_KR!V3238,"")</f>
        <v/>
      </c>
    </row>
    <row r="3006" spans="24:24" x14ac:dyDescent="0.35">
      <c r="X3006" s="8" t="str">
        <f>IF(JPK_KR!X3239="wynikowe",JPK_KR!V3239,"")</f>
        <v/>
      </c>
    </row>
    <row r="3007" spans="24:24" x14ac:dyDescent="0.35">
      <c r="X3007" s="8" t="str">
        <f>IF(JPK_KR!X3240="wynikowe",JPK_KR!V3240,"")</f>
        <v/>
      </c>
    </row>
    <row r="3008" spans="24:24" x14ac:dyDescent="0.35">
      <c r="X3008" s="8" t="str">
        <f>IF(JPK_KR!X3241="wynikowe",JPK_KR!V3241,"")</f>
        <v/>
      </c>
    </row>
    <row r="3009" spans="24:24" x14ac:dyDescent="0.35">
      <c r="X3009" s="8" t="str">
        <f>IF(JPK_KR!X3242="wynikowe",JPK_KR!V3242,"")</f>
        <v/>
      </c>
    </row>
    <row r="3010" spans="24:24" x14ac:dyDescent="0.35">
      <c r="X3010" s="8" t="str">
        <f>IF(JPK_KR!X3243="wynikowe",JPK_KR!V3243,"")</f>
        <v/>
      </c>
    </row>
    <row r="3011" spans="24:24" x14ac:dyDescent="0.35">
      <c r="X3011" s="8" t="str">
        <f>IF(JPK_KR!X3244="wynikowe",JPK_KR!V3244,"")</f>
        <v/>
      </c>
    </row>
    <row r="3012" spans="24:24" x14ac:dyDescent="0.35">
      <c r="X3012" s="8" t="str">
        <f>IF(JPK_KR!X3245="wynikowe",JPK_KR!V3245,"")</f>
        <v/>
      </c>
    </row>
    <row r="3013" spans="24:24" x14ac:dyDescent="0.35">
      <c r="X3013" s="8" t="str">
        <f>IF(JPK_KR!X3246="wynikowe",JPK_KR!V3246,"")</f>
        <v/>
      </c>
    </row>
    <row r="3014" spans="24:24" x14ac:dyDescent="0.35">
      <c r="X3014" s="8" t="str">
        <f>IF(JPK_KR!X3247="wynikowe",JPK_KR!V3247,"")</f>
        <v/>
      </c>
    </row>
    <row r="3015" spans="24:24" x14ac:dyDescent="0.35">
      <c r="X3015" s="8" t="str">
        <f>IF(JPK_KR!X3248="wynikowe",JPK_KR!V3248,"")</f>
        <v/>
      </c>
    </row>
    <row r="3016" spans="24:24" x14ac:dyDescent="0.35">
      <c r="X3016" s="8" t="str">
        <f>IF(JPK_KR!X3249="wynikowe",JPK_KR!V3249,"")</f>
        <v/>
      </c>
    </row>
    <row r="3017" spans="24:24" x14ac:dyDescent="0.35">
      <c r="X3017" s="8" t="str">
        <f>IF(JPK_KR!X3250="wynikowe",JPK_KR!V3250,"")</f>
        <v/>
      </c>
    </row>
    <row r="3018" spans="24:24" x14ac:dyDescent="0.35">
      <c r="X3018" s="8" t="str">
        <f>IF(JPK_KR!X3251="wynikowe",JPK_KR!V3251,"")</f>
        <v/>
      </c>
    </row>
    <row r="3019" spans="24:24" x14ac:dyDescent="0.35">
      <c r="X3019" s="8" t="str">
        <f>IF(JPK_KR!X3252="wynikowe",JPK_KR!V3252,"")</f>
        <v/>
      </c>
    </row>
    <row r="3020" spans="24:24" x14ac:dyDescent="0.35">
      <c r="X3020" s="8" t="str">
        <f>IF(JPK_KR!X3253="wynikowe",JPK_KR!V3253,"")</f>
        <v/>
      </c>
    </row>
    <row r="3021" spans="24:24" x14ac:dyDescent="0.35">
      <c r="X3021" s="8" t="str">
        <f>IF(JPK_KR!X3254="wynikowe",JPK_KR!V3254,"")</f>
        <v/>
      </c>
    </row>
    <row r="3022" spans="24:24" x14ac:dyDescent="0.35">
      <c r="X3022" s="8" t="str">
        <f>IF(JPK_KR!X3255="wynikowe",JPK_KR!V3255,"")</f>
        <v/>
      </c>
    </row>
    <row r="3023" spans="24:24" x14ac:dyDescent="0.35">
      <c r="X3023" s="8" t="str">
        <f>IF(JPK_KR!X3256="wynikowe",JPK_KR!V3256,"")</f>
        <v/>
      </c>
    </row>
    <row r="3024" spans="24:24" x14ac:dyDescent="0.35">
      <c r="X3024" s="8" t="str">
        <f>IF(JPK_KR!X3257="wynikowe",JPK_KR!V3257,"")</f>
        <v/>
      </c>
    </row>
    <row r="3025" spans="24:24" x14ac:dyDescent="0.35">
      <c r="X3025" s="8" t="str">
        <f>IF(JPK_KR!X3258="wynikowe",JPK_KR!V3258,"")</f>
        <v/>
      </c>
    </row>
    <row r="3026" spans="24:24" x14ac:dyDescent="0.35">
      <c r="X3026" s="8" t="str">
        <f>IF(JPK_KR!X3259="wynikowe",JPK_KR!V3259,"")</f>
        <v/>
      </c>
    </row>
    <row r="3027" spans="24:24" x14ac:dyDescent="0.35">
      <c r="X3027" s="8" t="str">
        <f>IF(JPK_KR!X3260="wynikowe",JPK_KR!V3260,"")</f>
        <v/>
      </c>
    </row>
    <row r="3028" spans="24:24" x14ac:dyDescent="0.35">
      <c r="X3028" s="8" t="str">
        <f>IF(JPK_KR!X3261="wynikowe",JPK_KR!V3261,"")</f>
        <v/>
      </c>
    </row>
    <row r="3029" spans="24:24" x14ac:dyDescent="0.35">
      <c r="X3029" s="8" t="str">
        <f>IF(JPK_KR!X3262="wynikowe",JPK_KR!V3262,"")</f>
        <v/>
      </c>
    </row>
    <row r="3030" spans="24:24" x14ac:dyDescent="0.35">
      <c r="X3030" s="8" t="str">
        <f>IF(JPK_KR!X3263="wynikowe",JPK_KR!V3263,"")</f>
        <v/>
      </c>
    </row>
    <row r="3031" spans="24:24" x14ac:dyDescent="0.35">
      <c r="X3031" s="8" t="str">
        <f>IF(JPK_KR!X3264="wynikowe",JPK_KR!V3264,"")</f>
        <v/>
      </c>
    </row>
    <row r="3032" spans="24:24" x14ac:dyDescent="0.35">
      <c r="X3032" s="8" t="str">
        <f>IF(JPK_KR!X3265="wynikowe",JPK_KR!V3265,"")</f>
        <v/>
      </c>
    </row>
    <row r="3033" spans="24:24" x14ac:dyDescent="0.35">
      <c r="X3033" s="8" t="str">
        <f>IF(JPK_KR!X3266="wynikowe",JPK_KR!V3266,"")</f>
        <v/>
      </c>
    </row>
    <row r="3034" spans="24:24" x14ac:dyDescent="0.35">
      <c r="X3034" s="8" t="str">
        <f>IF(JPK_KR!X3267="wynikowe",JPK_KR!V3267,"")</f>
        <v/>
      </c>
    </row>
    <row r="3035" spans="24:24" x14ac:dyDescent="0.35">
      <c r="X3035" s="8" t="str">
        <f>IF(JPK_KR!X3268="wynikowe",JPK_KR!V3268,"")</f>
        <v/>
      </c>
    </row>
    <row r="3036" spans="24:24" x14ac:dyDescent="0.35">
      <c r="X3036" s="8" t="str">
        <f>IF(JPK_KR!X3269="wynikowe",JPK_KR!V3269,"")</f>
        <v/>
      </c>
    </row>
    <row r="3037" spans="24:24" x14ac:dyDescent="0.35">
      <c r="X3037" s="8" t="str">
        <f>IF(JPK_KR!X3270="wynikowe",JPK_KR!V3270,"")</f>
        <v/>
      </c>
    </row>
    <row r="3038" spans="24:24" x14ac:dyDescent="0.35">
      <c r="X3038" s="8" t="str">
        <f>IF(JPK_KR!X3271="wynikowe",JPK_KR!V3271,"")</f>
        <v/>
      </c>
    </row>
    <row r="3039" spans="24:24" x14ac:dyDescent="0.35">
      <c r="X3039" s="8" t="str">
        <f>IF(JPK_KR!X3272="wynikowe",JPK_KR!V3272,"")</f>
        <v/>
      </c>
    </row>
    <row r="3040" spans="24:24" x14ac:dyDescent="0.35">
      <c r="X3040" s="8" t="str">
        <f>IF(JPK_KR!X3273="wynikowe",JPK_KR!V3273,"")</f>
        <v/>
      </c>
    </row>
    <row r="3041" spans="24:24" x14ac:dyDescent="0.35">
      <c r="X3041" s="8" t="str">
        <f>IF(JPK_KR!X3274="wynikowe",JPK_KR!V3274,"")</f>
        <v/>
      </c>
    </row>
    <row r="3042" spans="24:24" x14ac:dyDescent="0.35">
      <c r="X3042" s="8" t="str">
        <f>IF(JPK_KR!X3275="wynikowe",JPK_KR!V3275,"")</f>
        <v/>
      </c>
    </row>
    <row r="3043" spans="24:24" x14ac:dyDescent="0.35">
      <c r="X3043" s="8" t="str">
        <f>IF(JPK_KR!X3276="wynikowe",JPK_KR!V3276,"")</f>
        <v/>
      </c>
    </row>
    <row r="3044" spans="24:24" x14ac:dyDescent="0.35">
      <c r="X3044" s="8" t="str">
        <f>IF(JPK_KR!X3277="wynikowe",JPK_KR!V3277,"")</f>
        <v/>
      </c>
    </row>
    <row r="3045" spans="24:24" x14ac:dyDescent="0.35">
      <c r="X3045" s="8" t="str">
        <f>IF(JPK_KR!X3278="wynikowe",JPK_KR!V3278,"")</f>
        <v/>
      </c>
    </row>
    <row r="3046" spans="24:24" x14ac:dyDescent="0.35">
      <c r="X3046" s="8" t="str">
        <f>IF(JPK_KR!X3279="wynikowe",JPK_KR!V3279,"")</f>
        <v/>
      </c>
    </row>
    <row r="3047" spans="24:24" x14ac:dyDescent="0.35">
      <c r="X3047" s="8" t="str">
        <f>IF(JPK_KR!X3280="wynikowe",JPK_KR!V3280,"")</f>
        <v/>
      </c>
    </row>
    <row r="3048" spans="24:24" x14ac:dyDescent="0.35">
      <c r="X3048" s="8" t="str">
        <f>IF(JPK_KR!X3281="wynikowe",JPK_KR!V3281,"")</f>
        <v/>
      </c>
    </row>
    <row r="3049" spans="24:24" x14ac:dyDescent="0.35">
      <c r="X3049" s="8" t="str">
        <f>IF(JPK_KR!X3282="wynikowe",JPK_KR!V3282,"")</f>
        <v/>
      </c>
    </row>
    <row r="3050" spans="24:24" x14ac:dyDescent="0.35">
      <c r="X3050" s="8" t="str">
        <f>IF(JPK_KR!X3283="wynikowe",JPK_KR!V3283,"")</f>
        <v/>
      </c>
    </row>
    <row r="3051" spans="24:24" x14ac:dyDescent="0.35">
      <c r="X3051" s="8" t="str">
        <f>IF(JPK_KR!X3284="wynikowe",JPK_KR!V3284,"")</f>
        <v/>
      </c>
    </row>
    <row r="3052" spans="24:24" x14ac:dyDescent="0.35">
      <c r="X3052" s="8" t="str">
        <f>IF(JPK_KR!X3285="wynikowe",JPK_KR!V3285,"")</f>
        <v/>
      </c>
    </row>
    <row r="3053" spans="24:24" x14ac:dyDescent="0.35">
      <c r="X3053" s="8" t="str">
        <f>IF(JPK_KR!X3286="wynikowe",JPK_KR!V3286,"")</f>
        <v/>
      </c>
    </row>
    <row r="3054" spans="24:24" x14ac:dyDescent="0.35">
      <c r="X3054" s="8" t="str">
        <f>IF(JPK_KR!X3287="wynikowe",JPK_KR!V3287,"")</f>
        <v/>
      </c>
    </row>
    <row r="3055" spans="24:24" x14ac:dyDescent="0.35">
      <c r="X3055" s="8" t="str">
        <f>IF(JPK_KR!X3288="wynikowe",JPK_KR!V3288,"")</f>
        <v/>
      </c>
    </row>
    <row r="3056" spans="24:24" x14ac:dyDescent="0.35">
      <c r="X3056" s="8" t="str">
        <f>IF(JPK_KR!X3289="wynikowe",JPK_KR!V3289,"")</f>
        <v/>
      </c>
    </row>
    <row r="3057" spans="24:24" x14ac:dyDescent="0.35">
      <c r="X3057" s="8" t="str">
        <f>IF(JPK_KR!X3290="wynikowe",JPK_KR!V3290,"")</f>
        <v/>
      </c>
    </row>
    <row r="3058" spans="24:24" x14ac:dyDescent="0.35">
      <c r="X3058" s="8" t="str">
        <f>IF(JPK_KR!X3291="wynikowe",JPK_KR!V3291,"")</f>
        <v/>
      </c>
    </row>
    <row r="3059" spans="24:24" x14ac:dyDescent="0.35">
      <c r="X3059" s="8" t="str">
        <f>IF(JPK_KR!X3292="wynikowe",JPK_KR!V3292,"")</f>
        <v/>
      </c>
    </row>
    <row r="3060" spans="24:24" x14ac:dyDescent="0.35">
      <c r="X3060" s="8" t="str">
        <f>IF(JPK_KR!X3293="wynikowe",JPK_KR!V3293,"")</f>
        <v/>
      </c>
    </row>
    <row r="3061" spans="24:24" x14ac:dyDescent="0.35">
      <c r="X3061" s="8" t="str">
        <f>IF(JPK_KR!X3294="wynikowe",JPK_KR!V3294,"")</f>
        <v/>
      </c>
    </row>
    <row r="3062" spans="24:24" x14ac:dyDescent="0.35">
      <c r="X3062" s="8" t="str">
        <f>IF(JPK_KR!X3295="wynikowe",JPK_KR!V3295,"")</f>
        <v/>
      </c>
    </row>
    <row r="3063" spans="24:24" x14ac:dyDescent="0.35">
      <c r="X3063" s="8" t="str">
        <f>IF(JPK_KR!X3296="wynikowe",JPK_KR!V3296,"")</f>
        <v/>
      </c>
    </row>
    <row r="3064" spans="24:24" x14ac:dyDescent="0.35">
      <c r="X3064" s="8" t="str">
        <f>IF(JPK_KR!X3297="wynikowe",JPK_KR!V3297,"")</f>
        <v/>
      </c>
    </row>
    <row r="3065" spans="24:24" x14ac:dyDescent="0.35">
      <c r="X3065" s="8" t="str">
        <f>IF(JPK_KR!X3298="wynikowe",JPK_KR!V3298,"")</f>
        <v/>
      </c>
    </row>
    <row r="3066" spans="24:24" x14ac:dyDescent="0.35">
      <c r="X3066" s="8" t="str">
        <f>IF(JPK_KR!X3299="wynikowe",JPK_KR!V3299,"")</f>
        <v/>
      </c>
    </row>
    <row r="3067" spans="24:24" x14ac:dyDescent="0.35">
      <c r="X3067" s="8" t="str">
        <f>IF(JPK_KR!X3300="wynikowe",JPK_KR!V3300,"")</f>
        <v/>
      </c>
    </row>
    <row r="3068" spans="24:24" x14ac:dyDescent="0.35">
      <c r="X3068" s="8" t="str">
        <f>IF(JPK_KR!X3301="wynikowe",JPK_KR!V3301,"")</f>
        <v/>
      </c>
    </row>
    <row r="3069" spans="24:24" x14ac:dyDescent="0.35">
      <c r="X3069" s="8" t="str">
        <f>IF(JPK_KR!X3302="wynikowe",JPK_KR!V3302,"")</f>
        <v/>
      </c>
    </row>
    <row r="3070" spans="24:24" x14ac:dyDescent="0.35">
      <c r="X3070" s="8" t="str">
        <f>IF(JPK_KR!X3303="wynikowe",JPK_KR!V3303,"")</f>
        <v/>
      </c>
    </row>
    <row r="3071" spans="24:24" x14ac:dyDescent="0.35">
      <c r="X3071" s="8" t="str">
        <f>IF(JPK_KR!X3304="wynikowe",JPK_KR!V3304,"")</f>
        <v/>
      </c>
    </row>
    <row r="3072" spans="24:24" x14ac:dyDescent="0.35">
      <c r="X3072" s="8" t="str">
        <f>IF(JPK_KR!X3305="wynikowe",JPK_KR!V3305,"")</f>
        <v/>
      </c>
    </row>
    <row r="3073" spans="24:24" x14ac:dyDescent="0.35">
      <c r="X3073" s="8" t="str">
        <f>IF(JPK_KR!X3306="wynikowe",JPK_KR!V3306,"")</f>
        <v/>
      </c>
    </row>
    <row r="3074" spans="24:24" x14ac:dyDescent="0.35">
      <c r="X3074" s="8" t="str">
        <f>IF(JPK_KR!X3307="wynikowe",JPK_KR!V3307,"")</f>
        <v/>
      </c>
    </row>
    <row r="3075" spans="24:24" x14ac:dyDescent="0.35">
      <c r="X3075" s="8" t="str">
        <f>IF(JPK_KR!X3308="wynikowe",JPK_KR!V3308,"")</f>
        <v/>
      </c>
    </row>
    <row r="3076" spans="24:24" x14ac:dyDescent="0.35">
      <c r="X3076" s="8" t="str">
        <f>IF(JPK_KR!X3309="wynikowe",JPK_KR!V3309,"")</f>
        <v/>
      </c>
    </row>
    <row r="3077" spans="24:24" x14ac:dyDescent="0.35">
      <c r="X3077" s="8" t="str">
        <f>IF(JPK_KR!X3310="wynikowe",JPK_KR!V3310,"")</f>
        <v/>
      </c>
    </row>
    <row r="3078" spans="24:24" x14ac:dyDescent="0.35">
      <c r="X3078" s="8" t="str">
        <f>IF(JPK_KR!X3311="wynikowe",JPK_KR!V3311,"")</f>
        <v/>
      </c>
    </row>
    <row r="3079" spans="24:24" x14ac:dyDescent="0.35">
      <c r="X3079" s="8" t="str">
        <f>IF(JPK_KR!X3312="wynikowe",JPK_KR!V3312,"")</f>
        <v/>
      </c>
    </row>
    <row r="3080" spans="24:24" x14ac:dyDescent="0.35">
      <c r="X3080" s="8" t="str">
        <f>IF(JPK_KR!X3313="wynikowe",JPK_KR!V3313,"")</f>
        <v/>
      </c>
    </row>
    <row r="3081" spans="24:24" x14ac:dyDescent="0.35">
      <c r="X3081" s="8" t="str">
        <f>IF(JPK_KR!X3314="wynikowe",JPK_KR!V3314,"")</f>
        <v/>
      </c>
    </row>
    <row r="3082" spans="24:24" x14ac:dyDescent="0.35">
      <c r="X3082" s="8" t="str">
        <f>IF(JPK_KR!X3315="wynikowe",JPK_KR!V3315,"")</f>
        <v/>
      </c>
    </row>
    <row r="3083" spans="24:24" x14ac:dyDescent="0.35">
      <c r="X3083" s="8" t="str">
        <f>IF(JPK_KR!X3316="wynikowe",JPK_KR!V3316,"")</f>
        <v/>
      </c>
    </row>
    <row r="3084" spans="24:24" x14ac:dyDescent="0.35">
      <c r="X3084" s="8" t="str">
        <f>IF(JPK_KR!X3317="wynikowe",JPK_KR!V3317,"")</f>
        <v/>
      </c>
    </row>
    <row r="3085" spans="24:24" x14ac:dyDescent="0.35">
      <c r="X3085" s="8" t="str">
        <f>IF(JPK_KR!X3318="wynikowe",JPK_KR!V3318,"")</f>
        <v/>
      </c>
    </row>
    <row r="3086" spans="24:24" x14ac:dyDescent="0.35">
      <c r="X3086" s="8" t="str">
        <f>IF(JPK_KR!X3319="wynikowe",JPK_KR!V3319,"")</f>
        <v/>
      </c>
    </row>
    <row r="3087" spans="24:24" x14ac:dyDescent="0.35">
      <c r="X3087" s="8" t="str">
        <f>IF(JPK_KR!X3320="wynikowe",JPK_KR!V3320,"")</f>
        <v/>
      </c>
    </row>
    <row r="3088" spans="24:24" x14ac:dyDescent="0.35">
      <c r="X3088" s="8" t="str">
        <f>IF(JPK_KR!X3321="wynikowe",JPK_KR!V3321,"")</f>
        <v/>
      </c>
    </row>
    <row r="3089" spans="24:24" x14ac:dyDescent="0.35">
      <c r="X3089" s="8" t="str">
        <f>IF(JPK_KR!X3322="wynikowe",JPK_KR!V3322,"")</f>
        <v/>
      </c>
    </row>
    <row r="3090" spans="24:24" x14ac:dyDescent="0.35">
      <c r="X3090" s="8" t="str">
        <f>IF(JPK_KR!X3323="wynikowe",JPK_KR!V3323,"")</f>
        <v/>
      </c>
    </row>
    <row r="3091" spans="24:24" x14ac:dyDescent="0.35">
      <c r="X3091" s="8" t="str">
        <f>IF(JPK_KR!X3324="wynikowe",JPK_KR!V3324,"")</f>
        <v/>
      </c>
    </row>
    <row r="3092" spans="24:24" x14ac:dyDescent="0.35">
      <c r="X3092" s="8" t="str">
        <f>IF(JPK_KR!X3325="wynikowe",JPK_KR!V3325,"")</f>
        <v/>
      </c>
    </row>
    <row r="3093" spans="24:24" x14ac:dyDescent="0.35">
      <c r="X3093" s="8" t="str">
        <f>IF(JPK_KR!X3326="wynikowe",JPK_KR!V3326,"")</f>
        <v/>
      </c>
    </row>
    <row r="3094" spans="24:24" x14ac:dyDescent="0.35">
      <c r="X3094" s="8" t="str">
        <f>IF(JPK_KR!X3327="wynikowe",JPK_KR!V3327,"")</f>
        <v/>
      </c>
    </row>
    <row r="3095" spans="24:24" x14ac:dyDescent="0.35">
      <c r="X3095" s="8" t="str">
        <f>IF(JPK_KR!X3328="wynikowe",JPK_KR!V3328,"")</f>
        <v/>
      </c>
    </row>
    <row r="3096" spans="24:24" x14ac:dyDescent="0.35">
      <c r="X3096" s="8" t="str">
        <f>IF(JPK_KR!X3329="wynikowe",JPK_KR!V3329,"")</f>
        <v/>
      </c>
    </row>
    <row r="3097" spans="24:24" x14ac:dyDescent="0.35">
      <c r="X3097" s="8" t="str">
        <f>IF(JPK_KR!X3330="wynikowe",JPK_KR!V3330,"")</f>
        <v/>
      </c>
    </row>
    <row r="3098" spans="24:24" x14ac:dyDescent="0.35">
      <c r="X3098" s="8" t="str">
        <f>IF(JPK_KR!X3331="wynikowe",JPK_KR!V3331,"")</f>
        <v/>
      </c>
    </row>
    <row r="3099" spans="24:24" x14ac:dyDescent="0.35">
      <c r="X3099" s="8" t="str">
        <f>IF(JPK_KR!X3332="wynikowe",JPK_KR!V3332,"")</f>
        <v/>
      </c>
    </row>
    <row r="3100" spans="24:24" x14ac:dyDescent="0.35">
      <c r="X3100" s="8" t="str">
        <f>IF(JPK_KR!X3333="wynikowe",JPK_KR!V3333,"")</f>
        <v/>
      </c>
    </row>
    <row r="3101" spans="24:24" x14ac:dyDescent="0.35">
      <c r="X3101" s="8" t="str">
        <f>IF(JPK_KR!X3334="wynikowe",JPK_KR!V3334,"")</f>
        <v/>
      </c>
    </row>
    <row r="3102" spans="24:24" x14ac:dyDescent="0.35">
      <c r="X3102" s="8" t="str">
        <f>IF(JPK_KR!X3335="wynikowe",JPK_KR!V3335,"")</f>
        <v/>
      </c>
    </row>
    <row r="3103" spans="24:24" x14ac:dyDescent="0.35">
      <c r="X3103" s="8" t="str">
        <f>IF(JPK_KR!X3336="wynikowe",JPK_KR!V3336,"")</f>
        <v/>
      </c>
    </row>
    <row r="3104" spans="24:24" x14ac:dyDescent="0.35">
      <c r="X3104" s="8" t="str">
        <f>IF(JPK_KR!X3337="wynikowe",JPK_KR!V3337,"")</f>
        <v/>
      </c>
    </row>
    <row r="3105" spans="24:24" x14ac:dyDescent="0.35">
      <c r="X3105" s="8" t="str">
        <f>IF(JPK_KR!X3338="wynikowe",JPK_KR!V3338,"")</f>
        <v/>
      </c>
    </row>
    <row r="3106" spans="24:24" x14ac:dyDescent="0.35">
      <c r="X3106" s="8" t="str">
        <f>IF(JPK_KR!X3339="wynikowe",JPK_KR!V3339,"")</f>
        <v/>
      </c>
    </row>
    <row r="3107" spans="24:24" x14ac:dyDescent="0.35">
      <c r="X3107" s="8" t="str">
        <f>IF(JPK_KR!X3340="wynikowe",JPK_KR!V3340,"")</f>
        <v/>
      </c>
    </row>
    <row r="3108" spans="24:24" x14ac:dyDescent="0.35">
      <c r="X3108" s="8" t="str">
        <f>IF(JPK_KR!X3341="wynikowe",JPK_KR!V3341,"")</f>
        <v/>
      </c>
    </row>
    <row r="3109" spans="24:24" x14ac:dyDescent="0.35">
      <c r="X3109" s="8" t="str">
        <f>IF(JPK_KR!X3342="wynikowe",JPK_KR!V3342,"")</f>
        <v/>
      </c>
    </row>
    <row r="3110" spans="24:24" x14ac:dyDescent="0.35">
      <c r="X3110" s="8" t="str">
        <f>IF(JPK_KR!X3343="wynikowe",JPK_KR!V3343,"")</f>
        <v/>
      </c>
    </row>
    <row r="3111" spans="24:24" x14ac:dyDescent="0.35">
      <c r="X3111" s="8" t="str">
        <f>IF(JPK_KR!X3344="wynikowe",JPK_KR!V3344,"")</f>
        <v/>
      </c>
    </row>
    <row r="3112" spans="24:24" x14ac:dyDescent="0.35">
      <c r="X3112" s="8" t="str">
        <f>IF(JPK_KR!X3345="wynikowe",JPK_KR!V3345,"")</f>
        <v/>
      </c>
    </row>
    <row r="3113" spans="24:24" x14ac:dyDescent="0.35">
      <c r="X3113" s="8" t="str">
        <f>IF(JPK_KR!X3346="wynikowe",JPK_KR!V3346,"")</f>
        <v/>
      </c>
    </row>
    <row r="3114" spans="24:24" x14ac:dyDescent="0.35">
      <c r="X3114" s="8" t="str">
        <f>IF(JPK_KR!X3347="wynikowe",JPK_KR!V3347,"")</f>
        <v/>
      </c>
    </row>
    <row r="3115" spans="24:24" x14ac:dyDescent="0.35">
      <c r="X3115" s="8" t="str">
        <f>IF(JPK_KR!X3348="wynikowe",JPK_KR!V3348,"")</f>
        <v/>
      </c>
    </row>
    <row r="3116" spans="24:24" x14ac:dyDescent="0.35">
      <c r="X3116" s="8" t="str">
        <f>IF(JPK_KR!X3349="wynikowe",JPK_KR!V3349,"")</f>
        <v/>
      </c>
    </row>
    <row r="3117" spans="24:24" x14ac:dyDescent="0.35">
      <c r="X3117" s="8" t="str">
        <f>IF(JPK_KR!X3350="wynikowe",JPK_KR!V3350,"")</f>
        <v/>
      </c>
    </row>
    <row r="3118" spans="24:24" x14ac:dyDescent="0.35">
      <c r="X3118" s="8" t="str">
        <f>IF(JPK_KR!X3351="wynikowe",JPK_KR!V3351,"")</f>
        <v/>
      </c>
    </row>
    <row r="3119" spans="24:24" x14ac:dyDescent="0.35">
      <c r="X3119" s="8" t="str">
        <f>IF(JPK_KR!X3352="wynikowe",JPK_KR!V3352,"")</f>
        <v/>
      </c>
    </row>
    <row r="3120" spans="24:24" x14ac:dyDescent="0.35">
      <c r="X3120" s="8" t="str">
        <f>IF(JPK_KR!X3353="wynikowe",JPK_KR!V3353,"")</f>
        <v/>
      </c>
    </row>
    <row r="3121" spans="24:24" x14ac:dyDescent="0.35">
      <c r="X3121" s="8" t="str">
        <f>IF(JPK_KR!X3354="wynikowe",JPK_KR!V3354,"")</f>
        <v/>
      </c>
    </row>
    <row r="3122" spans="24:24" x14ac:dyDescent="0.35">
      <c r="X3122" s="8" t="str">
        <f>IF(JPK_KR!X3355="wynikowe",JPK_KR!V3355,"")</f>
        <v/>
      </c>
    </row>
    <row r="3123" spans="24:24" x14ac:dyDescent="0.35">
      <c r="X3123" s="8" t="str">
        <f>IF(JPK_KR!X3356="wynikowe",JPK_KR!V3356,"")</f>
        <v/>
      </c>
    </row>
    <row r="3124" spans="24:24" x14ac:dyDescent="0.35">
      <c r="X3124" s="8" t="str">
        <f>IF(JPK_KR!X3357="wynikowe",JPK_KR!V3357,"")</f>
        <v/>
      </c>
    </row>
    <row r="3125" spans="24:24" x14ac:dyDescent="0.35">
      <c r="X3125" s="8" t="str">
        <f>IF(JPK_KR!X3358="wynikowe",JPK_KR!V3358,"")</f>
        <v/>
      </c>
    </row>
    <row r="3126" spans="24:24" x14ac:dyDescent="0.35">
      <c r="X3126" s="8" t="str">
        <f>IF(JPK_KR!X3359="wynikowe",JPK_KR!V3359,"")</f>
        <v/>
      </c>
    </row>
    <row r="3127" spans="24:24" x14ac:dyDescent="0.35">
      <c r="X3127" s="8" t="str">
        <f>IF(JPK_KR!X3360="wynikowe",JPK_KR!V3360,"")</f>
        <v/>
      </c>
    </row>
    <row r="3128" spans="24:24" x14ac:dyDescent="0.35">
      <c r="X3128" s="8" t="str">
        <f>IF(JPK_KR!X3361="wynikowe",JPK_KR!V3361,"")</f>
        <v/>
      </c>
    </row>
    <row r="3129" spans="24:24" x14ac:dyDescent="0.35">
      <c r="X3129" s="8" t="str">
        <f>IF(JPK_KR!X3362="wynikowe",JPK_KR!V3362,"")</f>
        <v/>
      </c>
    </row>
    <row r="3130" spans="24:24" x14ac:dyDescent="0.35">
      <c r="X3130" s="8" t="str">
        <f>IF(JPK_KR!X3363="wynikowe",JPK_KR!V3363,"")</f>
        <v/>
      </c>
    </row>
    <row r="3131" spans="24:24" x14ac:dyDescent="0.35">
      <c r="X3131" s="8" t="str">
        <f>IF(JPK_KR!X3364="wynikowe",JPK_KR!V3364,"")</f>
        <v/>
      </c>
    </row>
    <row r="3132" spans="24:24" x14ac:dyDescent="0.35">
      <c r="X3132" s="8" t="str">
        <f>IF(JPK_KR!X3365="wynikowe",JPK_KR!V3365,"")</f>
        <v/>
      </c>
    </row>
    <row r="3133" spans="24:24" x14ac:dyDescent="0.35">
      <c r="X3133" s="8" t="str">
        <f>IF(JPK_KR!X3366="wynikowe",JPK_KR!V3366,"")</f>
        <v/>
      </c>
    </row>
    <row r="3134" spans="24:24" x14ac:dyDescent="0.35">
      <c r="X3134" s="8" t="str">
        <f>IF(JPK_KR!X3367="wynikowe",JPK_KR!V3367,"")</f>
        <v/>
      </c>
    </row>
    <row r="3135" spans="24:24" x14ac:dyDescent="0.35">
      <c r="X3135" s="8" t="str">
        <f>IF(JPK_KR!X3368="wynikowe",JPK_KR!V3368,"")</f>
        <v/>
      </c>
    </row>
    <row r="3136" spans="24:24" x14ac:dyDescent="0.35">
      <c r="X3136" s="8" t="str">
        <f>IF(JPK_KR!X3369="wynikowe",JPK_KR!V3369,"")</f>
        <v/>
      </c>
    </row>
    <row r="3137" spans="24:24" x14ac:dyDescent="0.35">
      <c r="X3137" s="8" t="str">
        <f>IF(JPK_KR!X3370="wynikowe",JPK_KR!V3370,"")</f>
        <v/>
      </c>
    </row>
    <row r="3138" spans="24:24" x14ac:dyDescent="0.35">
      <c r="X3138" s="8" t="str">
        <f>IF(JPK_KR!X3371="wynikowe",JPK_KR!V3371,"")</f>
        <v/>
      </c>
    </row>
    <row r="3139" spans="24:24" x14ac:dyDescent="0.35">
      <c r="X3139" s="8" t="str">
        <f>IF(JPK_KR!X3372="wynikowe",JPK_KR!V3372,"")</f>
        <v/>
      </c>
    </row>
    <row r="3140" spans="24:24" x14ac:dyDescent="0.35">
      <c r="X3140" s="8" t="str">
        <f>IF(JPK_KR!X3373="wynikowe",JPK_KR!V3373,"")</f>
        <v/>
      </c>
    </row>
    <row r="3141" spans="24:24" x14ac:dyDescent="0.35">
      <c r="X3141" s="8" t="str">
        <f>IF(JPK_KR!X3374="wynikowe",JPK_KR!V3374,"")</f>
        <v/>
      </c>
    </row>
    <row r="3142" spans="24:24" x14ac:dyDescent="0.35">
      <c r="X3142" s="8" t="str">
        <f>IF(JPK_KR!X3375="wynikowe",JPK_KR!V3375,"")</f>
        <v/>
      </c>
    </row>
    <row r="3143" spans="24:24" x14ac:dyDescent="0.35">
      <c r="X3143" s="8" t="str">
        <f>IF(JPK_KR!X3376="wynikowe",JPK_KR!V3376,"")</f>
        <v/>
      </c>
    </row>
    <row r="3144" spans="24:24" x14ac:dyDescent="0.35">
      <c r="X3144" s="8" t="str">
        <f>IF(JPK_KR!X3377="wynikowe",JPK_KR!V3377,"")</f>
        <v/>
      </c>
    </row>
    <row r="3145" spans="24:24" x14ac:dyDescent="0.35">
      <c r="X3145" s="8" t="str">
        <f>IF(JPK_KR!X3378="wynikowe",JPK_KR!V3378,"")</f>
        <v/>
      </c>
    </row>
    <row r="3146" spans="24:24" x14ac:dyDescent="0.35">
      <c r="X3146" s="8" t="str">
        <f>IF(JPK_KR!X3379="wynikowe",JPK_KR!V3379,"")</f>
        <v/>
      </c>
    </row>
    <row r="3147" spans="24:24" x14ac:dyDescent="0.35">
      <c r="X3147" s="8" t="str">
        <f>IF(JPK_KR!X3380="wynikowe",JPK_KR!V3380,"")</f>
        <v/>
      </c>
    </row>
    <row r="3148" spans="24:24" x14ac:dyDescent="0.35">
      <c r="X3148" s="8" t="str">
        <f>IF(JPK_KR!X3381="wynikowe",JPK_KR!V3381,"")</f>
        <v/>
      </c>
    </row>
    <row r="3149" spans="24:24" x14ac:dyDescent="0.35">
      <c r="X3149" s="8" t="str">
        <f>IF(JPK_KR!X3382="wynikowe",JPK_KR!V3382,"")</f>
        <v/>
      </c>
    </row>
    <row r="3150" spans="24:24" x14ac:dyDescent="0.35">
      <c r="X3150" s="8" t="str">
        <f>IF(JPK_KR!X3383="wynikowe",JPK_KR!V3383,"")</f>
        <v/>
      </c>
    </row>
    <row r="3151" spans="24:24" x14ac:dyDescent="0.35">
      <c r="X3151" s="8" t="str">
        <f>IF(JPK_KR!X3384="wynikowe",JPK_KR!V3384,"")</f>
        <v/>
      </c>
    </row>
    <row r="3152" spans="24:24" x14ac:dyDescent="0.35">
      <c r="X3152" s="8" t="str">
        <f>IF(JPK_KR!X3385="wynikowe",JPK_KR!V3385,"")</f>
        <v/>
      </c>
    </row>
    <row r="3153" spans="24:24" x14ac:dyDescent="0.35">
      <c r="X3153" s="8" t="str">
        <f>IF(JPK_KR!X3386="wynikowe",JPK_KR!V3386,"")</f>
        <v/>
      </c>
    </row>
    <row r="3154" spans="24:24" x14ac:dyDescent="0.35">
      <c r="X3154" s="8" t="str">
        <f>IF(JPK_KR!X3387="wynikowe",JPK_KR!V3387,"")</f>
        <v/>
      </c>
    </row>
    <row r="3155" spans="24:24" x14ac:dyDescent="0.35">
      <c r="X3155" s="8" t="str">
        <f>IF(JPK_KR!X3388="wynikowe",JPK_KR!V3388,"")</f>
        <v/>
      </c>
    </row>
    <row r="3156" spans="24:24" x14ac:dyDescent="0.35">
      <c r="X3156" s="8" t="str">
        <f>IF(JPK_KR!X3389="wynikowe",JPK_KR!V3389,"")</f>
        <v/>
      </c>
    </row>
    <row r="3157" spans="24:24" x14ac:dyDescent="0.35">
      <c r="X3157" s="8" t="str">
        <f>IF(JPK_KR!X3390="wynikowe",JPK_KR!V3390,"")</f>
        <v/>
      </c>
    </row>
    <row r="3158" spans="24:24" x14ac:dyDescent="0.35">
      <c r="X3158" s="8" t="str">
        <f>IF(JPK_KR!X3391="wynikowe",JPK_KR!V3391,"")</f>
        <v/>
      </c>
    </row>
    <row r="3159" spans="24:24" x14ac:dyDescent="0.35">
      <c r="X3159" s="8" t="str">
        <f>IF(JPK_KR!X3392="wynikowe",JPK_KR!V3392,"")</f>
        <v/>
      </c>
    </row>
    <row r="3160" spans="24:24" x14ac:dyDescent="0.35">
      <c r="X3160" s="8" t="str">
        <f>IF(JPK_KR!X3393="wynikowe",JPK_KR!V3393,"")</f>
        <v/>
      </c>
    </row>
    <row r="3161" spans="24:24" x14ac:dyDescent="0.35">
      <c r="X3161" s="8" t="str">
        <f>IF(JPK_KR!X3394="wynikowe",JPK_KR!V3394,"")</f>
        <v/>
      </c>
    </row>
    <row r="3162" spans="24:24" x14ac:dyDescent="0.35">
      <c r="X3162" s="8" t="str">
        <f>IF(JPK_KR!X3395="wynikowe",JPK_KR!V3395,"")</f>
        <v/>
      </c>
    </row>
    <row r="3163" spans="24:24" x14ac:dyDescent="0.35">
      <c r="X3163" s="8" t="str">
        <f>IF(JPK_KR!X3396="wynikowe",JPK_KR!V3396,"")</f>
        <v/>
      </c>
    </row>
    <row r="3164" spans="24:24" x14ac:dyDescent="0.35">
      <c r="X3164" s="8" t="str">
        <f>IF(JPK_KR!X3397="wynikowe",JPK_KR!V3397,"")</f>
        <v/>
      </c>
    </row>
    <row r="3165" spans="24:24" x14ac:dyDescent="0.35">
      <c r="X3165" s="8" t="str">
        <f>IF(JPK_KR!X3398="wynikowe",JPK_KR!V3398,"")</f>
        <v/>
      </c>
    </row>
    <row r="3166" spans="24:24" x14ac:dyDescent="0.35">
      <c r="X3166" s="8" t="str">
        <f>IF(JPK_KR!X3399="wynikowe",JPK_KR!V3399,"")</f>
        <v/>
      </c>
    </row>
    <row r="3167" spans="24:24" x14ac:dyDescent="0.35">
      <c r="X3167" s="8" t="str">
        <f>IF(JPK_KR!X3400="wynikowe",JPK_KR!V3400,"")</f>
        <v/>
      </c>
    </row>
    <row r="3168" spans="24:24" x14ac:dyDescent="0.35">
      <c r="X3168" s="8" t="str">
        <f>IF(JPK_KR!X3401="wynikowe",JPK_KR!V3401,"")</f>
        <v/>
      </c>
    </row>
    <row r="3169" spans="24:24" x14ac:dyDescent="0.35">
      <c r="X3169" s="8" t="str">
        <f>IF(JPK_KR!X3402="wynikowe",JPK_KR!V3402,"")</f>
        <v/>
      </c>
    </row>
    <row r="3170" spans="24:24" x14ac:dyDescent="0.35">
      <c r="X3170" s="8" t="str">
        <f>IF(JPK_KR!X3403="wynikowe",JPK_KR!V3403,"")</f>
        <v/>
      </c>
    </row>
    <row r="3171" spans="24:24" x14ac:dyDescent="0.35">
      <c r="X3171" s="8" t="str">
        <f>IF(JPK_KR!X3404="wynikowe",JPK_KR!V3404,"")</f>
        <v/>
      </c>
    </row>
    <row r="3172" spans="24:24" x14ac:dyDescent="0.35">
      <c r="X3172" s="8" t="str">
        <f>IF(JPK_KR!X3405="wynikowe",JPK_KR!V3405,"")</f>
        <v/>
      </c>
    </row>
    <row r="3173" spans="24:24" x14ac:dyDescent="0.35">
      <c r="X3173" s="8" t="str">
        <f>IF(JPK_KR!X3406="wynikowe",JPK_KR!V3406,"")</f>
        <v/>
      </c>
    </row>
    <row r="3174" spans="24:24" x14ac:dyDescent="0.35">
      <c r="X3174" s="8" t="str">
        <f>IF(JPK_KR!X3407="wynikowe",JPK_KR!V3407,"")</f>
        <v/>
      </c>
    </row>
    <row r="3175" spans="24:24" x14ac:dyDescent="0.35">
      <c r="X3175" s="8" t="str">
        <f>IF(JPK_KR!X3408="wynikowe",JPK_KR!V3408,"")</f>
        <v/>
      </c>
    </row>
    <row r="3176" spans="24:24" x14ac:dyDescent="0.35">
      <c r="X3176" s="8" t="str">
        <f>IF(JPK_KR!X3409="wynikowe",JPK_KR!V3409,"")</f>
        <v/>
      </c>
    </row>
    <row r="3177" spans="24:24" x14ac:dyDescent="0.35">
      <c r="X3177" s="8" t="str">
        <f>IF(JPK_KR!X3410="wynikowe",JPK_KR!V3410,"")</f>
        <v/>
      </c>
    </row>
    <row r="3178" spans="24:24" x14ac:dyDescent="0.35">
      <c r="X3178" s="8" t="str">
        <f>IF(JPK_KR!X3411="wynikowe",JPK_KR!V3411,"")</f>
        <v/>
      </c>
    </row>
    <row r="3179" spans="24:24" x14ac:dyDescent="0.35">
      <c r="X3179" s="8" t="str">
        <f>IF(JPK_KR!X3412="wynikowe",JPK_KR!V3412,"")</f>
        <v/>
      </c>
    </row>
    <row r="3180" spans="24:24" x14ac:dyDescent="0.35">
      <c r="X3180" s="8" t="str">
        <f>IF(JPK_KR!X3413="wynikowe",JPK_KR!V3413,"")</f>
        <v/>
      </c>
    </row>
    <row r="3181" spans="24:24" x14ac:dyDescent="0.35">
      <c r="X3181" s="8" t="str">
        <f>IF(JPK_KR!X3414="wynikowe",JPK_KR!V3414,"")</f>
        <v/>
      </c>
    </row>
    <row r="3182" spans="24:24" x14ac:dyDescent="0.35">
      <c r="X3182" s="8" t="str">
        <f>IF(JPK_KR!X3415="wynikowe",JPK_KR!V3415,"")</f>
        <v/>
      </c>
    </row>
    <row r="3183" spans="24:24" x14ac:dyDescent="0.35">
      <c r="X3183" s="8" t="str">
        <f>IF(JPK_KR!X3416="wynikowe",JPK_KR!V3416,"")</f>
        <v/>
      </c>
    </row>
    <row r="3184" spans="24:24" x14ac:dyDescent="0.35">
      <c r="X3184" s="8" t="str">
        <f>IF(JPK_KR!X3417="wynikowe",JPK_KR!V3417,"")</f>
        <v/>
      </c>
    </row>
    <row r="3185" spans="24:24" x14ac:dyDescent="0.35">
      <c r="X3185" s="8" t="str">
        <f>IF(JPK_KR!X3418="wynikowe",JPK_KR!V3418,"")</f>
        <v/>
      </c>
    </row>
    <row r="3186" spans="24:24" x14ac:dyDescent="0.35">
      <c r="X3186" s="8" t="str">
        <f>IF(JPK_KR!X3419="wynikowe",JPK_KR!V3419,"")</f>
        <v/>
      </c>
    </row>
    <row r="3187" spans="24:24" x14ac:dyDescent="0.35">
      <c r="X3187" s="8" t="str">
        <f>IF(JPK_KR!X3420="wynikowe",JPK_KR!V3420,"")</f>
        <v/>
      </c>
    </row>
    <row r="3188" spans="24:24" x14ac:dyDescent="0.35">
      <c r="X3188" s="8" t="str">
        <f>IF(JPK_KR!X3421="wynikowe",JPK_KR!V3421,"")</f>
        <v/>
      </c>
    </row>
    <row r="3189" spans="24:24" x14ac:dyDescent="0.35">
      <c r="X3189" s="8" t="str">
        <f>IF(JPK_KR!X3422="wynikowe",JPK_KR!V3422,"")</f>
        <v/>
      </c>
    </row>
    <row r="3190" spans="24:24" x14ac:dyDescent="0.35">
      <c r="X3190" s="8" t="str">
        <f>IF(JPK_KR!X3423="wynikowe",JPK_KR!V3423,"")</f>
        <v/>
      </c>
    </row>
    <row r="3191" spans="24:24" x14ac:dyDescent="0.35">
      <c r="X3191" s="8" t="str">
        <f>IF(JPK_KR!X3424="wynikowe",JPK_KR!V3424,"")</f>
        <v/>
      </c>
    </row>
    <row r="3192" spans="24:24" x14ac:dyDescent="0.35">
      <c r="X3192" s="8" t="str">
        <f>IF(JPK_KR!X3425="wynikowe",JPK_KR!V3425,"")</f>
        <v/>
      </c>
    </row>
    <row r="3193" spans="24:24" x14ac:dyDescent="0.35">
      <c r="X3193" s="8" t="str">
        <f>IF(JPK_KR!X3426="wynikowe",JPK_KR!V3426,"")</f>
        <v/>
      </c>
    </row>
    <row r="3194" spans="24:24" x14ac:dyDescent="0.35">
      <c r="X3194" s="8" t="str">
        <f>IF(JPK_KR!X3427="wynikowe",JPK_KR!V3427,"")</f>
        <v/>
      </c>
    </row>
    <row r="3195" spans="24:24" x14ac:dyDescent="0.35">
      <c r="X3195" s="8" t="str">
        <f>IF(JPK_KR!X3428="wynikowe",JPK_KR!V3428,"")</f>
        <v/>
      </c>
    </row>
    <row r="3196" spans="24:24" x14ac:dyDescent="0.35">
      <c r="X3196" s="8" t="str">
        <f>IF(JPK_KR!X3429="wynikowe",JPK_KR!V3429,"")</f>
        <v/>
      </c>
    </row>
    <row r="3197" spans="24:24" x14ac:dyDescent="0.35">
      <c r="X3197" s="8" t="str">
        <f>IF(JPK_KR!X3430="wynikowe",JPK_KR!V3430,"")</f>
        <v/>
      </c>
    </row>
    <row r="3198" spans="24:24" x14ac:dyDescent="0.35">
      <c r="X3198" s="8" t="str">
        <f>IF(JPK_KR!X3431="wynikowe",JPK_KR!V3431,"")</f>
        <v/>
      </c>
    </row>
    <row r="3199" spans="24:24" x14ac:dyDescent="0.35">
      <c r="X3199" s="8" t="str">
        <f>IF(JPK_KR!X3432="wynikowe",JPK_KR!V3432,"")</f>
        <v/>
      </c>
    </row>
    <row r="3200" spans="24:24" x14ac:dyDescent="0.35">
      <c r="X3200" s="8" t="str">
        <f>IF(JPK_KR!X3433="wynikowe",JPK_KR!V3433,"")</f>
        <v/>
      </c>
    </row>
    <row r="3201" spans="24:24" x14ac:dyDescent="0.35">
      <c r="X3201" s="8" t="str">
        <f>IF(JPK_KR!X3434="wynikowe",JPK_KR!V3434,"")</f>
        <v/>
      </c>
    </row>
    <row r="3202" spans="24:24" x14ac:dyDescent="0.35">
      <c r="X3202" s="8" t="str">
        <f>IF(JPK_KR!X3435="wynikowe",JPK_KR!V3435,"")</f>
        <v/>
      </c>
    </row>
    <row r="3203" spans="24:24" x14ac:dyDescent="0.35">
      <c r="X3203" s="8" t="str">
        <f>IF(JPK_KR!X3436="wynikowe",JPK_KR!V3436,"")</f>
        <v/>
      </c>
    </row>
    <row r="3204" spans="24:24" x14ac:dyDescent="0.35">
      <c r="X3204" s="8" t="str">
        <f>IF(JPK_KR!X3437="wynikowe",JPK_KR!V3437,"")</f>
        <v/>
      </c>
    </row>
    <row r="3205" spans="24:24" x14ac:dyDescent="0.35">
      <c r="X3205" s="8" t="str">
        <f>IF(JPK_KR!X3438="wynikowe",JPK_KR!V3438,"")</f>
        <v/>
      </c>
    </row>
    <row r="3206" spans="24:24" x14ac:dyDescent="0.35">
      <c r="X3206" s="8" t="str">
        <f>IF(JPK_KR!X3439="wynikowe",JPK_KR!V3439,"")</f>
        <v/>
      </c>
    </row>
    <row r="3207" spans="24:24" x14ac:dyDescent="0.35">
      <c r="X3207" s="8" t="str">
        <f>IF(JPK_KR!X3440="wynikowe",JPK_KR!V3440,"")</f>
        <v/>
      </c>
    </row>
    <row r="3208" spans="24:24" x14ac:dyDescent="0.35">
      <c r="X3208" s="8" t="str">
        <f>IF(JPK_KR!X3441="wynikowe",JPK_KR!V3441,"")</f>
        <v/>
      </c>
    </row>
    <row r="3209" spans="24:24" x14ac:dyDescent="0.35">
      <c r="X3209" s="8" t="str">
        <f>IF(JPK_KR!X3442="wynikowe",JPK_KR!V3442,"")</f>
        <v/>
      </c>
    </row>
    <row r="3210" spans="24:24" x14ac:dyDescent="0.35">
      <c r="X3210" s="8" t="str">
        <f>IF(JPK_KR!X3443="wynikowe",JPK_KR!V3443,"")</f>
        <v/>
      </c>
    </row>
    <row r="3211" spans="24:24" x14ac:dyDescent="0.35">
      <c r="X3211" s="8" t="str">
        <f>IF(JPK_KR!X3444="wynikowe",JPK_KR!V3444,"")</f>
        <v/>
      </c>
    </row>
    <row r="3212" spans="24:24" x14ac:dyDescent="0.35">
      <c r="X3212" s="8" t="str">
        <f>IF(JPK_KR!X3445="wynikowe",JPK_KR!V3445,"")</f>
        <v/>
      </c>
    </row>
    <row r="3213" spans="24:24" x14ac:dyDescent="0.35">
      <c r="X3213" s="8" t="str">
        <f>IF(JPK_KR!X3446="wynikowe",JPK_KR!V3446,"")</f>
        <v/>
      </c>
    </row>
    <row r="3214" spans="24:24" x14ac:dyDescent="0.35">
      <c r="X3214" s="8" t="str">
        <f>IF(JPK_KR!X3447="wynikowe",JPK_KR!V3447,"")</f>
        <v/>
      </c>
    </row>
    <row r="3215" spans="24:24" x14ac:dyDescent="0.35">
      <c r="X3215" s="8" t="str">
        <f>IF(JPK_KR!X3448="wynikowe",JPK_KR!V3448,"")</f>
        <v/>
      </c>
    </row>
    <row r="3216" spans="24:24" x14ac:dyDescent="0.35">
      <c r="X3216" s="8" t="str">
        <f>IF(JPK_KR!X3449="wynikowe",JPK_KR!V3449,"")</f>
        <v/>
      </c>
    </row>
    <row r="3217" spans="24:24" x14ac:dyDescent="0.35">
      <c r="X3217" s="8" t="str">
        <f>IF(JPK_KR!X3450="wynikowe",JPK_KR!V3450,"")</f>
        <v/>
      </c>
    </row>
    <row r="3218" spans="24:24" x14ac:dyDescent="0.35">
      <c r="X3218" s="8" t="str">
        <f>IF(JPK_KR!X3451="wynikowe",JPK_KR!V3451,"")</f>
        <v/>
      </c>
    </row>
    <row r="3219" spans="24:24" x14ac:dyDescent="0.35">
      <c r="X3219" s="8" t="str">
        <f>IF(JPK_KR!X3452="wynikowe",JPK_KR!V3452,"")</f>
        <v/>
      </c>
    </row>
    <row r="3220" spans="24:24" x14ac:dyDescent="0.35">
      <c r="X3220" s="8" t="str">
        <f>IF(JPK_KR!X3453="wynikowe",JPK_KR!V3453,"")</f>
        <v/>
      </c>
    </row>
    <row r="3221" spans="24:24" x14ac:dyDescent="0.35">
      <c r="X3221" s="8" t="str">
        <f>IF(JPK_KR!X3454="wynikowe",JPK_KR!V3454,"")</f>
        <v/>
      </c>
    </row>
    <row r="3222" spans="24:24" x14ac:dyDescent="0.35">
      <c r="X3222" s="8" t="str">
        <f>IF(JPK_KR!X3455="wynikowe",JPK_KR!V3455,"")</f>
        <v/>
      </c>
    </row>
    <row r="3223" spans="24:24" x14ac:dyDescent="0.35">
      <c r="X3223" s="8" t="str">
        <f>IF(JPK_KR!X3456="wynikowe",JPK_KR!V3456,"")</f>
        <v/>
      </c>
    </row>
    <row r="3224" spans="24:24" x14ac:dyDescent="0.35">
      <c r="X3224" s="8" t="str">
        <f>IF(JPK_KR!X3457="wynikowe",JPK_KR!V3457,"")</f>
        <v/>
      </c>
    </row>
    <row r="3225" spans="24:24" x14ac:dyDescent="0.35">
      <c r="X3225" s="8" t="str">
        <f>IF(JPK_KR!X3458="wynikowe",JPK_KR!V3458,"")</f>
        <v/>
      </c>
    </row>
    <row r="3226" spans="24:24" x14ac:dyDescent="0.35">
      <c r="X3226" s="8" t="str">
        <f>IF(JPK_KR!X3459="wynikowe",JPK_KR!V3459,"")</f>
        <v/>
      </c>
    </row>
    <row r="3227" spans="24:24" x14ac:dyDescent="0.35">
      <c r="X3227" s="8" t="str">
        <f>IF(JPK_KR!X3460="wynikowe",JPK_KR!V3460,"")</f>
        <v/>
      </c>
    </row>
    <row r="3228" spans="24:24" x14ac:dyDescent="0.35">
      <c r="X3228" s="8" t="str">
        <f>IF(JPK_KR!X3461="wynikowe",JPK_KR!V3461,"")</f>
        <v/>
      </c>
    </row>
    <row r="3229" spans="24:24" x14ac:dyDescent="0.35">
      <c r="X3229" s="8" t="str">
        <f>IF(JPK_KR!X3462="wynikowe",JPK_KR!V3462,"")</f>
        <v/>
      </c>
    </row>
    <row r="3230" spans="24:24" x14ac:dyDescent="0.35">
      <c r="X3230" s="8" t="str">
        <f>IF(JPK_KR!X3463="wynikowe",JPK_KR!V3463,"")</f>
        <v/>
      </c>
    </row>
    <row r="3231" spans="24:24" x14ac:dyDescent="0.35">
      <c r="X3231" s="8" t="str">
        <f>IF(JPK_KR!X3464="wynikowe",JPK_KR!V3464,"")</f>
        <v/>
      </c>
    </row>
    <row r="3232" spans="24:24" x14ac:dyDescent="0.35">
      <c r="X3232" s="8" t="str">
        <f>IF(JPK_KR!X3465="wynikowe",JPK_KR!V3465,"")</f>
        <v/>
      </c>
    </row>
    <row r="3233" spans="24:24" x14ac:dyDescent="0.35">
      <c r="X3233" s="8" t="str">
        <f>IF(JPK_KR!X3466="wynikowe",JPK_KR!V3466,"")</f>
        <v/>
      </c>
    </row>
    <row r="3234" spans="24:24" x14ac:dyDescent="0.35">
      <c r="X3234" s="8" t="str">
        <f>IF(JPK_KR!X3467="wynikowe",JPK_KR!V3467,"")</f>
        <v/>
      </c>
    </row>
    <row r="3235" spans="24:24" x14ac:dyDescent="0.35">
      <c r="X3235" s="8" t="str">
        <f>IF(JPK_KR!X3468="wynikowe",JPK_KR!V3468,"")</f>
        <v/>
      </c>
    </row>
    <row r="3236" spans="24:24" x14ac:dyDescent="0.35">
      <c r="X3236" s="8" t="str">
        <f>IF(JPK_KR!X3469="wynikowe",JPK_KR!V3469,"")</f>
        <v/>
      </c>
    </row>
    <row r="3237" spans="24:24" x14ac:dyDescent="0.35">
      <c r="X3237" s="8" t="str">
        <f>IF(JPK_KR!X3470="wynikowe",JPK_KR!V3470,"")</f>
        <v/>
      </c>
    </row>
    <row r="3238" spans="24:24" x14ac:dyDescent="0.35">
      <c r="X3238" s="8" t="str">
        <f>IF(JPK_KR!X3471="wynikowe",JPK_KR!V3471,"")</f>
        <v/>
      </c>
    </row>
    <row r="3239" spans="24:24" x14ac:dyDescent="0.35">
      <c r="X3239" s="8" t="str">
        <f>IF(JPK_KR!X3472="wynikowe",JPK_KR!V3472,"")</f>
        <v/>
      </c>
    </row>
    <row r="3240" spans="24:24" x14ac:dyDescent="0.35">
      <c r="X3240" s="8" t="str">
        <f>IF(JPK_KR!X3473="wynikowe",JPK_KR!V3473,"")</f>
        <v/>
      </c>
    </row>
    <row r="3241" spans="24:24" x14ac:dyDescent="0.35">
      <c r="X3241" s="8" t="str">
        <f>IF(JPK_KR!X3474="wynikowe",JPK_KR!V3474,"")</f>
        <v/>
      </c>
    </row>
    <row r="3242" spans="24:24" x14ac:dyDescent="0.35">
      <c r="X3242" s="8" t="str">
        <f>IF(JPK_KR!X3475="wynikowe",JPK_KR!V3475,"")</f>
        <v/>
      </c>
    </row>
    <row r="3243" spans="24:24" x14ac:dyDescent="0.35">
      <c r="X3243" s="8" t="str">
        <f>IF(JPK_KR!X3476="wynikowe",JPK_KR!V3476,"")</f>
        <v/>
      </c>
    </row>
    <row r="3244" spans="24:24" x14ac:dyDescent="0.35">
      <c r="X3244" s="8" t="str">
        <f>IF(JPK_KR!X3477="wynikowe",JPK_KR!V3477,"")</f>
        <v/>
      </c>
    </row>
    <row r="3245" spans="24:24" x14ac:dyDescent="0.35">
      <c r="X3245" s="8" t="str">
        <f>IF(JPK_KR!X3478="wynikowe",JPK_KR!V3478,"")</f>
        <v/>
      </c>
    </row>
    <row r="3246" spans="24:24" x14ac:dyDescent="0.35">
      <c r="X3246" s="8" t="str">
        <f>IF(JPK_KR!X3479="wynikowe",JPK_KR!V3479,"")</f>
        <v/>
      </c>
    </row>
    <row r="3247" spans="24:24" x14ac:dyDescent="0.35">
      <c r="X3247" s="8" t="str">
        <f>IF(JPK_KR!X3480="wynikowe",JPK_KR!V3480,"")</f>
        <v/>
      </c>
    </row>
    <row r="3248" spans="24:24" x14ac:dyDescent="0.35">
      <c r="X3248" s="8" t="str">
        <f>IF(JPK_KR!X3481="wynikowe",JPK_KR!V3481,"")</f>
        <v/>
      </c>
    </row>
    <row r="3249" spans="24:24" x14ac:dyDescent="0.35">
      <c r="X3249" s="8" t="str">
        <f>IF(JPK_KR!X3482="wynikowe",JPK_KR!V3482,"")</f>
        <v/>
      </c>
    </row>
    <row r="3250" spans="24:24" x14ac:dyDescent="0.35">
      <c r="X3250" s="8" t="str">
        <f>IF(JPK_KR!X3483="wynikowe",JPK_KR!V3483,"")</f>
        <v/>
      </c>
    </row>
    <row r="3251" spans="24:24" x14ac:dyDescent="0.35">
      <c r="X3251" s="8" t="str">
        <f>IF(JPK_KR!X3484="wynikowe",JPK_KR!V3484,"")</f>
        <v/>
      </c>
    </row>
    <row r="3252" spans="24:24" x14ac:dyDescent="0.35">
      <c r="X3252" s="8" t="str">
        <f>IF(JPK_KR!X3485="wynikowe",JPK_KR!V3485,"")</f>
        <v/>
      </c>
    </row>
    <row r="3253" spans="24:24" x14ac:dyDescent="0.35">
      <c r="X3253" s="8" t="str">
        <f>IF(JPK_KR!X3486="wynikowe",JPK_KR!V3486,"")</f>
        <v/>
      </c>
    </row>
    <row r="3254" spans="24:24" x14ac:dyDescent="0.35">
      <c r="X3254" s="8" t="str">
        <f>IF(JPK_KR!X3487="wynikowe",JPK_KR!V3487,"")</f>
        <v/>
      </c>
    </row>
    <row r="3255" spans="24:24" x14ac:dyDescent="0.35">
      <c r="X3255" s="8" t="str">
        <f>IF(JPK_KR!X3488="wynikowe",JPK_KR!V3488,"")</f>
        <v/>
      </c>
    </row>
    <row r="3256" spans="24:24" x14ac:dyDescent="0.35">
      <c r="X3256" s="8" t="str">
        <f>IF(JPK_KR!X3489="wynikowe",JPK_KR!V3489,"")</f>
        <v/>
      </c>
    </row>
    <row r="3257" spans="24:24" x14ac:dyDescent="0.35">
      <c r="X3257" s="8" t="str">
        <f>IF(JPK_KR!X3490="wynikowe",JPK_KR!V3490,"")</f>
        <v/>
      </c>
    </row>
    <row r="3258" spans="24:24" x14ac:dyDescent="0.35">
      <c r="X3258" s="8" t="str">
        <f>IF(JPK_KR!X3491="wynikowe",JPK_KR!V3491,"")</f>
        <v/>
      </c>
    </row>
    <row r="3259" spans="24:24" x14ac:dyDescent="0.35">
      <c r="X3259" s="8" t="str">
        <f>IF(JPK_KR!X3492="wynikowe",JPK_KR!V3492,"")</f>
        <v/>
      </c>
    </row>
    <row r="3260" spans="24:24" x14ac:dyDescent="0.35">
      <c r="X3260" s="8" t="str">
        <f>IF(JPK_KR!X3493="wynikowe",JPK_KR!V3493,"")</f>
        <v/>
      </c>
    </row>
    <row r="3261" spans="24:24" x14ac:dyDescent="0.35">
      <c r="X3261" s="8" t="str">
        <f>IF(JPK_KR!X3494="wynikowe",JPK_KR!V3494,"")</f>
        <v/>
      </c>
    </row>
    <row r="3262" spans="24:24" x14ac:dyDescent="0.35">
      <c r="X3262" s="8" t="str">
        <f>IF(JPK_KR!X3495="wynikowe",JPK_KR!V3495,"")</f>
        <v/>
      </c>
    </row>
    <row r="3263" spans="24:24" x14ac:dyDescent="0.35">
      <c r="X3263" s="8" t="str">
        <f>IF(JPK_KR!X3496="wynikowe",JPK_KR!V3496,"")</f>
        <v/>
      </c>
    </row>
    <row r="3264" spans="24:24" x14ac:dyDescent="0.35">
      <c r="X3264" s="8" t="str">
        <f>IF(JPK_KR!X3497="wynikowe",JPK_KR!V3497,"")</f>
        <v/>
      </c>
    </row>
    <row r="3265" spans="24:24" x14ac:dyDescent="0.35">
      <c r="X3265" s="8" t="str">
        <f>IF(JPK_KR!X3498="wynikowe",JPK_KR!V3498,"")</f>
        <v/>
      </c>
    </row>
    <row r="3266" spans="24:24" x14ac:dyDescent="0.35">
      <c r="X3266" s="8" t="str">
        <f>IF(JPK_KR!X3499="wynikowe",JPK_KR!V3499,"")</f>
        <v/>
      </c>
    </row>
    <row r="3267" spans="24:24" x14ac:dyDescent="0.35">
      <c r="X3267" s="8" t="str">
        <f>IF(JPK_KR!X3500="wynikowe",JPK_KR!V3500,"")</f>
        <v/>
      </c>
    </row>
    <row r="3268" spans="24:24" x14ac:dyDescent="0.35">
      <c r="X3268" s="8" t="str">
        <f>IF(JPK_KR!X3501="wynikowe",JPK_KR!V3501,"")</f>
        <v/>
      </c>
    </row>
    <row r="3269" spans="24:24" x14ac:dyDescent="0.35">
      <c r="X3269" s="8" t="str">
        <f>IF(JPK_KR!X3502="wynikowe",JPK_KR!V3502,"")</f>
        <v/>
      </c>
    </row>
    <row r="3270" spans="24:24" x14ac:dyDescent="0.35">
      <c r="X3270" s="8" t="str">
        <f>IF(JPK_KR!X3503="wynikowe",JPK_KR!V3503,"")</f>
        <v/>
      </c>
    </row>
    <row r="3271" spans="24:24" x14ac:dyDescent="0.35">
      <c r="X3271" s="8" t="str">
        <f>IF(JPK_KR!X3504="wynikowe",JPK_KR!V3504,"")</f>
        <v/>
      </c>
    </row>
    <row r="3272" spans="24:24" x14ac:dyDescent="0.35">
      <c r="X3272" s="8" t="str">
        <f>IF(JPK_KR!X3505="wynikowe",JPK_KR!V3505,"")</f>
        <v/>
      </c>
    </row>
    <row r="3273" spans="24:24" x14ac:dyDescent="0.35">
      <c r="X3273" s="8" t="str">
        <f>IF(JPK_KR!X3506="wynikowe",JPK_KR!V3506,"")</f>
        <v/>
      </c>
    </row>
    <row r="3274" spans="24:24" x14ac:dyDescent="0.35">
      <c r="X3274" s="8" t="str">
        <f>IF(JPK_KR!X3507="wynikowe",JPK_KR!V3507,"")</f>
        <v/>
      </c>
    </row>
    <row r="3275" spans="24:24" x14ac:dyDescent="0.35">
      <c r="X3275" s="8" t="str">
        <f>IF(JPK_KR!X3508="wynikowe",JPK_KR!V3508,"")</f>
        <v/>
      </c>
    </row>
    <row r="3276" spans="24:24" x14ac:dyDescent="0.35">
      <c r="X3276" s="8" t="str">
        <f>IF(JPK_KR!X3509="wynikowe",JPK_KR!V3509,"")</f>
        <v/>
      </c>
    </row>
    <row r="3277" spans="24:24" x14ac:dyDescent="0.35">
      <c r="X3277" s="8" t="str">
        <f>IF(JPK_KR!X3510="wynikowe",JPK_KR!V3510,"")</f>
        <v/>
      </c>
    </row>
    <row r="3278" spans="24:24" x14ac:dyDescent="0.35">
      <c r="X3278" s="8" t="str">
        <f>IF(JPK_KR!X3511="wynikowe",JPK_KR!V3511,"")</f>
        <v/>
      </c>
    </row>
    <row r="3279" spans="24:24" x14ac:dyDescent="0.35">
      <c r="X3279" s="8" t="str">
        <f>IF(JPK_KR!X3512="wynikowe",JPK_KR!V3512,"")</f>
        <v/>
      </c>
    </row>
    <row r="3280" spans="24:24" x14ac:dyDescent="0.35">
      <c r="X3280" s="8" t="str">
        <f>IF(JPK_KR!X3513="wynikowe",JPK_KR!V3513,"")</f>
        <v/>
      </c>
    </row>
    <row r="3281" spans="24:24" x14ac:dyDescent="0.35">
      <c r="X3281" s="8" t="str">
        <f>IF(JPK_KR!X3514="wynikowe",JPK_KR!V3514,"")</f>
        <v/>
      </c>
    </row>
    <row r="3282" spans="24:24" x14ac:dyDescent="0.35">
      <c r="X3282" s="8" t="str">
        <f>IF(JPK_KR!X3515="wynikowe",JPK_KR!V3515,"")</f>
        <v/>
      </c>
    </row>
    <row r="3283" spans="24:24" x14ac:dyDescent="0.35">
      <c r="X3283" s="8" t="str">
        <f>IF(JPK_KR!X3516="wynikowe",JPK_KR!V3516,"")</f>
        <v/>
      </c>
    </row>
    <row r="3284" spans="24:24" x14ac:dyDescent="0.35">
      <c r="X3284" s="8" t="str">
        <f>IF(JPK_KR!X3517="wynikowe",JPK_KR!V3517,"")</f>
        <v/>
      </c>
    </row>
    <row r="3285" spans="24:24" x14ac:dyDescent="0.35">
      <c r="X3285" s="8" t="str">
        <f>IF(JPK_KR!X3518="wynikowe",JPK_KR!V3518,"")</f>
        <v/>
      </c>
    </row>
    <row r="3286" spans="24:24" x14ac:dyDescent="0.35">
      <c r="X3286" s="8" t="str">
        <f>IF(JPK_KR!X3519="wynikowe",JPK_KR!V3519,"")</f>
        <v/>
      </c>
    </row>
    <row r="3287" spans="24:24" x14ac:dyDescent="0.35">
      <c r="X3287" s="8" t="str">
        <f>IF(JPK_KR!X3520="wynikowe",JPK_KR!V3520,"")</f>
        <v/>
      </c>
    </row>
    <row r="3288" spans="24:24" x14ac:dyDescent="0.35">
      <c r="X3288" s="8" t="str">
        <f>IF(JPK_KR!X3521="wynikowe",JPK_KR!V3521,"")</f>
        <v/>
      </c>
    </row>
    <row r="3289" spans="24:24" x14ac:dyDescent="0.35">
      <c r="X3289" s="8" t="str">
        <f>IF(JPK_KR!X3522="wynikowe",JPK_KR!V3522,"")</f>
        <v/>
      </c>
    </row>
    <row r="3290" spans="24:24" x14ac:dyDescent="0.35">
      <c r="X3290" s="8" t="str">
        <f>IF(JPK_KR!X3523="wynikowe",JPK_KR!V3523,"")</f>
        <v/>
      </c>
    </row>
    <row r="3291" spans="24:24" x14ac:dyDescent="0.35">
      <c r="X3291" s="8" t="str">
        <f>IF(JPK_KR!X3524="wynikowe",JPK_KR!V3524,"")</f>
        <v/>
      </c>
    </row>
    <row r="3292" spans="24:24" x14ac:dyDescent="0.35">
      <c r="X3292" s="8" t="str">
        <f>IF(JPK_KR!X3525="wynikowe",JPK_KR!V3525,"")</f>
        <v/>
      </c>
    </row>
    <row r="3293" spans="24:24" x14ac:dyDescent="0.35">
      <c r="X3293" s="8" t="str">
        <f>IF(JPK_KR!X3526="wynikowe",JPK_KR!V3526,"")</f>
        <v/>
      </c>
    </row>
    <row r="3294" spans="24:24" x14ac:dyDescent="0.35">
      <c r="X3294" s="8" t="str">
        <f>IF(JPK_KR!X3527="wynikowe",JPK_KR!V3527,"")</f>
        <v/>
      </c>
    </row>
    <row r="3295" spans="24:24" x14ac:dyDescent="0.35">
      <c r="X3295" s="8" t="str">
        <f>IF(JPK_KR!X3528="wynikowe",JPK_KR!V3528,"")</f>
        <v/>
      </c>
    </row>
    <row r="3296" spans="24:24" x14ac:dyDescent="0.35">
      <c r="X3296" s="8" t="str">
        <f>IF(JPK_KR!X3529="wynikowe",JPK_KR!V3529,"")</f>
        <v/>
      </c>
    </row>
    <row r="3297" spans="24:24" x14ac:dyDescent="0.35">
      <c r="X3297" s="8" t="str">
        <f>IF(JPK_KR!X3530="wynikowe",JPK_KR!V3530,"")</f>
        <v/>
      </c>
    </row>
    <row r="3298" spans="24:24" x14ac:dyDescent="0.35">
      <c r="X3298" s="8" t="str">
        <f>IF(JPK_KR!X3531="wynikowe",JPK_KR!V3531,"")</f>
        <v/>
      </c>
    </row>
    <row r="3299" spans="24:24" x14ac:dyDescent="0.35">
      <c r="X3299" s="8" t="str">
        <f>IF(JPK_KR!X3532="wynikowe",JPK_KR!V3532,"")</f>
        <v/>
      </c>
    </row>
    <row r="3300" spans="24:24" x14ac:dyDescent="0.35">
      <c r="X3300" s="8" t="str">
        <f>IF(JPK_KR!X3533="wynikowe",JPK_KR!V3533,"")</f>
        <v/>
      </c>
    </row>
    <row r="3301" spans="24:24" x14ac:dyDescent="0.35">
      <c r="X3301" s="8" t="str">
        <f>IF(JPK_KR!X3534="wynikowe",JPK_KR!V3534,"")</f>
        <v/>
      </c>
    </row>
    <row r="3302" spans="24:24" x14ac:dyDescent="0.35">
      <c r="X3302" s="8" t="str">
        <f>IF(JPK_KR!X3535="wynikowe",JPK_KR!V3535,"")</f>
        <v/>
      </c>
    </row>
    <row r="3303" spans="24:24" x14ac:dyDescent="0.35">
      <c r="X3303" s="8" t="str">
        <f>IF(JPK_KR!X3536="wynikowe",JPK_KR!V3536,"")</f>
        <v/>
      </c>
    </row>
    <row r="3304" spans="24:24" x14ac:dyDescent="0.35">
      <c r="X3304" s="8" t="str">
        <f>IF(JPK_KR!X3537="wynikowe",JPK_KR!V3537,"")</f>
        <v/>
      </c>
    </row>
    <row r="3305" spans="24:24" x14ac:dyDescent="0.35">
      <c r="X3305" s="8" t="str">
        <f>IF(JPK_KR!X3538="wynikowe",JPK_KR!V3538,"")</f>
        <v/>
      </c>
    </row>
    <row r="3306" spans="24:24" x14ac:dyDescent="0.35">
      <c r="X3306" s="8" t="str">
        <f>IF(JPK_KR!X3539="wynikowe",JPK_KR!V3539,"")</f>
        <v/>
      </c>
    </row>
    <row r="3307" spans="24:24" x14ac:dyDescent="0.35">
      <c r="X3307" s="8" t="str">
        <f>IF(JPK_KR!X3540="wynikowe",JPK_KR!V3540,"")</f>
        <v/>
      </c>
    </row>
    <row r="3308" spans="24:24" x14ac:dyDescent="0.35">
      <c r="X3308" s="8" t="str">
        <f>IF(JPK_KR!X3541="wynikowe",JPK_KR!V3541,"")</f>
        <v/>
      </c>
    </row>
    <row r="3309" spans="24:24" x14ac:dyDescent="0.35">
      <c r="X3309" s="8" t="str">
        <f>IF(JPK_KR!X3542="wynikowe",JPK_KR!V3542,"")</f>
        <v/>
      </c>
    </row>
    <row r="3310" spans="24:24" x14ac:dyDescent="0.35">
      <c r="X3310" s="8" t="str">
        <f>IF(JPK_KR!X3543="wynikowe",JPK_KR!V3543,"")</f>
        <v/>
      </c>
    </row>
    <row r="3311" spans="24:24" x14ac:dyDescent="0.35">
      <c r="X3311" s="8" t="str">
        <f>IF(JPK_KR!X3544="wynikowe",JPK_KR!V3544,"")</f>
        <v/>
      </c>
    </row>
    <row r="3312" spans="24:24" x14ac:dyDescent="0.35">
      <c r="X3312" s="8" t="str">
        <f>IF(JPK_KR!X3545="wynikowe",JPK_KR!V3545,"")</f>
        <v/>
      </c>
    </row>
    <row r="3313" spans="24:24" x14ac:dyDescent="0.35">
      <c r="X3313" s="8" t="str">
        <f>IF(JPK_KR!X3546="wynikowe",JPK_KR!V3546,"")</f>
        <v/>
      </c>
    </row>
    <row r="3314" spans="24:24" x14ac:dyDescent="0.35">
      <c r="X3314" s="8" t="str">
        <f>IF(JPK_KR!X3547="wynikowe",JPK_KR!V3547,"")</f>
        <v/>
      </c>
    </row>
    <row r="3315" spans="24:24" x14ac:dyDescent="0.35">
      <c r="X3315" s="8" t="str">
        <f>IF(JPK_KR!X3548="wynikowe",JPK_KR!V3548,"")</f>
        <v/>
      </c>
    </row>
    <row r="3316" spans="24:24" x14ac:dyDescent="0.35">
      <c r="X3316" s="8" t="str">
        <f>IF(JPK_KR!X3549="wynikowe",JPK_KR!V3549,"")</f>
        <v/>
      </c>
    </row>
    <row r="3317" spans="24:24" x14ac:dyDescent="0.35">
      <c r="X3317" s="8" t="str">
        <f>IF(JPK_KR!X3550="wynikowe",JPK_KR!V3550,"")</f>
        <v/>
      </c>
    </row>
    <row r="3318" spans="24:24" x14ac:dyDescent="0.35">
      <c r="X3318" s="8" t="str">
        <f>IF(JPK_KR!X3551="wynikowe",JPK_KR!V3551,"")</f>
        <v/>
      </c>
    </row>
    <row r="3319" spans="24:24" x14ac:dyDescent="0.35">
      <c r="X3319" s="8" t="str">
        <f>IF(JPK_KR!X3552="wynikowe",JPK_KR!V3552,"")</f>
        <v/>
      </c>
    </row>
    <row r="3320" spans="24:24" x14ac:dyDescent="0.35">
      <c r="X3320" s="8" t="str">
        <f>IF(JPK_KR!X3553="wynikowe",JPK_KR!V3553,"")</f>
        <v/>
      </c>
    </row>
    <row r="3321" spans="24:24" x14ac:dyDescent="0.35">
      <c r="X3321" s="8" t="str">
        <f>IF(JPK_KR!X3554="wynikowe",JPK_KR!V3554,"")</f>
        <v/>
      </c>
    </row>
    <row r="3322" spans="24:24" x14ac:dyDescent="0.35">
      <c r="X3322" s="8" t="str">
        <f>IF(JPK_KR!X3555="wynikowe",JPK_KR!V3555,"")</f>
        <v/>
      </c>
    </row>
    <row r="3323" spans="24:24" x14ac:dyDescent="0.35">
      <c r="X3323" s="8" t="str">
        <f>IF(JPK_KR!X3556="wynikowe",JPK_KR!V3556,"")</f>
        <v/>
      </c>
    </row>
    <row r="3324" spans="24:24" x14ac:dyDescent="0.35">
      <c r="X3324" s="8" t="str">
        <f>IF(JPK_KR!X3557="wynikowe",JPK_KR!V3557,"")</f>
        <v/>
      </c>
    </row>
    <row r="3325" spans="24:24" x14ac:dyDescent="0.35">
      <c r="X3325" s="8" t="str">
        <f>IF(JPK_KR!X3558="wynikowe",JPK_KR!V3558,"")</f>
        <v/>
      </c>
    </row>
    <row r="3326" spans="24:24" x14ac:dyDescent="0.35">
      <c r="X3326" s="8" t="str">
        <f>IF(JPK_KR!X3559="wynikowe",JPK_KR!V3559,"")</f>
        <v/>
      </c>
    </row>
    <row r="3327" spans="24:24" x14ac:dyDescent="0.35">
      <c r="X3327" s="8" t="str">
        <f>IF(JPK_KR!X3560="wynikowe",JPK_KR!V3560,"")</f>
        <v/>
      </c>
    </row>
    <row r="3328" spans="24:24" x14ac:dyDescent="0.35">
      <c r="X3328" s="8" t="str">
        <f>IF(JPK_KR!X3561="wynikowe",JPK_KR!V3561,"")</f>
        <v/>
      </c>
    </row>
    <row r="3329" spans="24:24" x14ac:dyDescent="0.35">
      <c r="X3329" s="8" t="str">
        <f>IF(JPK_KR!X3562="wynikowe",JPK_KR!V3562,"")</f>
        <v/>
      </c>
    </row>
    <row r="3330" spans="24:24" x14ac:dyDescent="0.35">
      <c r="X3330" s="8" t="str">
        <f>IF(JPK_KR!X3563="wynikowe",JPK_KR!V3563,"")</f>
        <v/>
      </c>
    </row>
    <row r="3331" spans="24:24" x14ac:dyDescent="0.35">
      <c r="X3331" s="8" t="str">
        <f>IF(JPK_KR!X3564="wynikowe",JPK_KR!V3564,"")</f>
        <v/>
      </c>
    </row>
    <row r="3332" spans="24:24" x14ac:dyDescent="0.35">
      <c r="X3332" s="8" t="str">
        <f>IF(JPK_KR!X3565="wynikowe",JPK_KR!V3565,"")</f>
        <v/>
      </c>
    </row>
    <row r="3333" spans="24:24" x14ac:dyDescent="0.35">
      <c r="X3333" s="8" t="str">
        <f>IF(JPK_KR!X3566="wynikowe",JPK_KR!V3566,"")</f>
        <v/>
      </c>
    </row>
    <row r="3334" spans="24:24" x14ac:dyDescent="0.35">
      <c r="X3334" s="8" t="str">
        <f>IF(JPK_KR!X3567="wynikowe",JPK_KR!V3567,"")</f>
        <v/>
      </c>
    </row>
    <row r="3335" spans="24:24" x14ac:dyDescent="0.35">
      <c r="X3335" s="8" t="str">
        <f>IF(JPK_KR!X3568="wynikowe",JPK_KR!V3568,"")</f>
        <v/>
      </c>
    </row>
    <row r="3336" spans="24:24" x14ac:dyDescent="0.35">
      <c r="X3336" s="8" t="str">
        <f>IF(JPK_KR!X3569="wynikowe",JPK_KR!V3569,"")</f>
        <v/>
      </c>
    </row>
    <row r="3337" spans="24:24" x14ac:dyDescent="0.35">
      <c r="X3337" s="8" t="str">
        <f>IF(JPK_KR!X3570="wynikowe",JPK_KR!V3570,"")</f>
        <v/>
      </c>
    </row>
    <row r="3338" spans="24:24" x14ac:dyDescent="0.35">
      <c r="X3338" s="8" t="str">
        <f>IF(JPK_KR!X3571="wynikowe",JPK_KR!V3571,"")</f>
        <v/>
      </c>
    </row>
    <row r="3339" spans="24:24" x14ac:dyDescent="0.35">
      <c r="X3339" s="8" t="str">
        <f>IF(JPK_KR!X3572="wynikowe",JPK_KR!V3572,"")</f>
        <v/>
      </c>
    </row>
    <row r="3340" spans="24:24" x14ac:dyDescent="0.35">
      <c r="X3340" s="8" t="str">
        <f>IF(JPK_KR!X3573="wynikowe",JPK_KR!V3573,"")</f>
        <v/>
      </c>
    </row>
    <row r="3341" spans="24:24" x14ac:dyDescent="0.35">
      <c r="X3341" s="8" t="str">
        <f>IF(JPK_KR!X3574="wynikowe",JPK_KR!V3574,"")</f>
        <v/>
      </c>
    </row>
    <row r="3342" spans="24:24" x14ac:dyDescent="0.35">
      <c r="X3342" s="8" t="str">
        <f>IF(JPK_KR!X3575="wynikowe",JPK_KR!V3575,"")</f>
        <v/>
      </c>
    </row>
    <row r="3343" spans="24:24" x14ac:dyDescent="0.35">
      <c r="X3343" s="8" t="str">
        <f>IF(JPK_KR!X3576="wynikowe",JPK_KR!V3576,"")</f>
        <v/>
      </c>
    </row>
    <row r="3344" spans="24:24" x14ac:dyDescent="0.35">
      <c r="X3344" s="8" t="str">
        <f>IF(JPK_KR!X3577="wynikowe",JPK_KR!V3577,"")</f>
        <v/>
      </c>
    </row>
    <row r="3345" spans="24:24" x14ac:dyDescent="0.35">
      <c r="X3345" s="8" t="str">
        <f>IF(JPK_KR!X3578="wynikowe",JPK_KR!V3578,"")</f>
        <v/>
      </c>
    </row>
    <row r="3346" spans="24:24" x14ac:dyDescent="0.35">
      <c r="X3346" s="8" t="str">
        <f>IF(JPK_KR!X3579="wynikowe",JPK_KR!V3579,"")</f>
        <v/>
      </c>
    </row>
    <row r="3347" spans="24:24" x14ac:dyDescent="0.35">
      <c r="X3347" s="8" t="str">
        <f>IF(JPK_KR!X3580="wynikowe",JPK_KR!V3580,"")</f>
        <v/>
      </c>
    </row>
    <row r="3348" spans="24:24" x14ac:dyDescent="0.35">
      <c r="X3348" s="8" t="str">
        <f>IF(JPK_KR!X3581="wynikowe",JPK_KR!V3581,"")</f>
        <v/>
      </c>
    </row>
    <row r="3349" spans="24:24" x14ac:dyDescent="0.35">
      <c r="X3349" s="8" t="str">
        <f>IF(JPK_KR!X3582="wynikowe",JPK_KR!V3582,"")</f>
        <v/>
      </c>
    </row>
    <row r="3350" spans="24:24" x14ac:dyDescent="0.35">
      <c r="X3350" s="8" t="str">
        <f>IF(JPK_KR!X3583="wynikowe",JPK_KR!V3583,"")</f>
        <v/>
      </c>
    </row>
    <row r="3351" spans="24:24" x14ac:dyDescent="0.35">
      <c r="X3351" s="8" t="str">
        <f>IF(JPK_KR!X3584="wynikowe",JPK_KR!V3584,"")</f>
        <v/>
      </c>
    </row>
    <row r="3352" spans="24:24" x14ac:dyDescent="0.35">
      <c r="X3352" s="8" t="str">
        <f>IF(JPK_KR!X3585="wynikowe",JPK_KR!V3585,"")</f>
        <v/>
      </c>
    </row>
    <row r="3353" spans="24:24" x14ac:dyDescent="0.35">
      <c r="X3353" s="8" t="str">
        <f>IF(JPK_KR!X3586="wynikowe",JPK_KR!V3586,"")</f>
        <v/>
      </c>
    </row>
    <row r="3354" spans="24:24" x14ac:dyDescent="0.35">
      <c r="X3354" s="8" t="str">
        <f>IF(JPK_KR!X3587="wynikowe",JPK_KR!V3587,"")</f>
        <v/>
      </c>
    </row>
    <row r="3355" spans="24:24" x14ac:dyDescent="0.35">
      <c r="X3355" s="8" t="str">
        <f>IF(JPK_KR!X3588="wynikowe",JPK_KR!V3588,"")</f>
        <v/>
      </c>
    </row>
    <row r="3356" spans="24:24" x14ac:dyDescent="0.35">
      <c r="X3356" s="8" t="str">
        <f>IF(JPK_KR!X3589="wynikowe",JPK_KR!V3589,"")</f>
        <v/>
      </c>
    </row>
    <row r="3357" spans="24:24" x14ac:dyDescent="0.35">
      <c r="X3357" s="8" t="str">
        <f>IF(JPK_KR!X3590="wynikowe",JPK_KR!V3590,"")</f>
        <v/>
      </c>
    </row>
    <row r="3358" spans="24:24" x14ac:dyDescent="0.35">
      <c r="X3358" s="8" t="str">
        <f>IF(JPK_KR!X3591="wynikowe",JPK_KR!V3591,"")</f>
        <v/>
      </c>
    </row>
    <row r="3359" spans="24:24" x14ac:dyDescent="0.35">
      <c r="X3359" s="8" t="str">
        <f>IF(JPK_KR!X3592="wynikowe",JPK_KR!V3592,"")</f>
        <v/>
      </c>
    </row>
    <row r="3360" spans="24:24" x14ac:dyDescent="0.35">
      <c r="X3360" s="8" t="str">
        <f>IF(JPK_KR!X3593="wynikowe",JPK_KR!V3593,"")</f>
        <v/>
      </c>
    </row>
    <row r="3361" spans="24:24" x14ac:dyDescent="0.35">
      <c r="X3361" s="8" t="str">
        <f>IF(JPK_KR!X3594="wynikowe",JPK_KR!V3594,"")</f>
        <v/>
      </c>
    </row>
    <row r="3362" spans="24:24" x14ac:dyDescent="0.35">
      <c r="X3362" s="8" t="str">
        <f>IF(JPK_KR!X3595="wynikowe",JPK_KR!V3595,"")</f>
        <v/>
      </c>
    </row>
    <row r="3363" spans="24:24" x14ac:dyDescent="0.35">
      <c r="X3363" s="8" t="str">
        <f>IF(JPK_KR!X3596="wynikowe",JPK_KR!V3596,"")</f>
        <v/>
      </c>
    </row>
    <row r="3364" spans="24:24" x14ac:dyDescent="0.35">
      <c r="X3364" s="8" t="str">
        <f>IF(JPK_KR!X3597="wynikowe",JPK_KR!V3597,"")</f>
        <v/>
      </c>
    </row>
    <row r="3365" spans="24:24" x14ac:dyDescent="0.35">
      <c r="X3365" s="8" t="str">
        <f>IF(JPK_KR!X3598="wynikowe",JPK_KR!V3598,"")</f>
        <v/>
      </c>
    </row>
    <row r="3366" spans="24:24" x14ac:dyDescent="0.35">
      <c r="X3366" s="8" t="str">
        <f>IF(JPK_KR!X3599="wynikowe",JPK_KR!V3599,"")</f>
        <v/>
      </c>
    </row>
    <row r="3367" spans="24:24" x14ac:dyDescent="0.35">
      <c r="X3367" s="8" t="str">
        <f>IF(JPK_KR!X3600="wynikowe",JPK_KR!V3600,"")</f>
        <v/>
      </c>
    </row>
    <row r="3368" spans="24:24" x14ac:dyDescent="0.35">
      <c r="X3368" s="8" t="str">
        <f>IF(JPK_KR!X3601="wynikowe",JPK_KR!V3601,"")</f>
        <v/>
      </c>
    </row>
    <row r="3369" spans="24:24" x14ac:dyDescent="0.35">
      <c r="X3369" s="8" t="str">
        <f>IF(JPK_KR!X3602="wynikowe",JPK_KR!V3602,"")</f>
        <v/>
      </c>
    </row>
    <row r="3370" spans="24:24" x14ac:dyDescent="0.35">
      <c r="X3370" s="8" t="str">
        <f>IF(JPK_KR!X3603="wynikowe",JPK_KR!V3603,"")</f>
        <v/>
      </c>
    </row>
    <row r="3371" spans="24:24" x14ac:dyDescent="0.35">
      <c r="X3371" s="8" t="str">
        <f>IF(JPK_KR!X3604="wynikowe",JPK_KR!V3604,"")</f>
        <v/>
      </c>
    </row>
    <row r="3372" spans="24:24" x14ac:dyDescent="0.35">
      <c r="X3372" s="8" t="str">
        <f>IF(JPK_KR!X3605="wynikowe",JPK_KR!V3605,"")</f>
        <v/>
      </c>
    </row>
    <row r="3373" spans="24:24" x14ac:dyDescent="0.35">
      <c r="X3373" s="8" t="str">
        <f>IF(JPK_KR!X3606="wynikowe",JPK_KR!V3606,"")</f>
        <v/>
      </c>
    </row>
    <row r="3374" spans="24:24" x14ac:dyDescent="0.35">
      <c r="X3374" s="8" t="str">
        <f>IF(JPK_KR!X3607="wynikowe",JPK_KR!V3607,"")</f>
        <v/>
      </c>
    </row>
    <row r="3375" spans="24:24" x14ac:dyDescent="0.35">
      <c r="X3375" s="8" t="str">
        <f>IF(JPK_KR!X3608="wynikowe",JPK_KR!V3608,"")</f>
        <v/>
      </c>
    </row>
    <row r="3376" spans="24:24" x14ac:dyDescent="0.35">
      <c r="X3376" s="8" t="str">
        <f>IF(JPK_KR!X3609="wynikowe",JPK_KR!V3609,"")</f>
        <v/>
      </c>
    </row>
    <row r="3377" spans="24:24" x14ac:dyDescent="0.35">
      <c r="X3377" s="8" t="str">
        <f>IF(JPK_KR!X3610="wynikowe",JPK_KR!V3610,"")</f>
        <v/>
      </c>
    </row>
    <row r="3378" spans="24:24" x14ac:dyDescent="0.35">
      <c r="X3378" s="8" t="str">
        <f>IF(JPK_KR!X3611="wynikowe",JPK_KR!V3611,"")</f>
        <v/>
      </c>
    </row>
    <row r="3379" spans="24:24" x14ac:dyDescent="0.35">
      <c r="X3379" s="8" t="str">
        <f>IF(JPK_KR!X3612="wynikowe",JPK_KR!V3612,"")</f>
        <v/>
      </c>
    </row>
    <row r="3380" spans="24:24" x14ac:dyDescent="0.35">
      <c r="X3380" s="8" t="str">
        <f>IF(JPK_KR!X3613="wynikowe",JPK_KR!V3613,"")</f>
        <v/>
      </c>
    </row>
    <row r="3381" spans="24:24" x14ac:dyDescent="0.35">
      <c r="X3381" s="8" t="str">
        <f>IF(JPK_KR!X3614="wynikowe",JPK_KR!V3614,"")</f>
        <v/>
      </c>
    </row>
    <row r="3382" spans="24:24" x14ac:dyDescent="0.35">
      <c r="X3382" s="8" t="str">
        <f>IF(JPK_KR!X3615="wynikowe",JPK_KR!V3615,"")</f>
        <v/>
      </c>
    </row>
    <row r="3383" spans="24:24" x14ac:dyDescent="0.35">
      <c r="X3383" s="8" t="str">
        <f>IF(JPK_KR!X3616="wynikowe",JPK_KR!V3616,"")</f>
        <v/>
      </c>
    </row>
    <row r="3384" spans="24:24" x14ac:dyDescent="0.35">
      <c r="X3384" s="8" t="str">
        <f>IF(JPK_KR!X3617="wynikowe",JPK_KR!V3617,"")</f>
        <v/>
      </c>
    </row>
    <row r="3385" spans="24:24" x14ac:dyDescent="0.35">
      <c r="X3385" s="8" t="str">
        <f>IF(JPK_KR!X3618="wynikowe",JPK_KR!V3618,"")</f>
        <v/>
      </c>
    </row>
    <row r="3386" spans="24:24" x14ac:dyDescent="0.35">
      <c r="X3386" s="8" t="str">
        <f>IF(JPK_KR!X3619="wynikowe",JPK_KR!V3619,"")</f>
        <v/>
      </c>
    </row>
    <row r="3387" spans="24:24" x14ac:dyDescent="0.35">
      <c r="X3387" s="8" t="str">
        <f>IF(JPK_KR!X3620="wynikowe",JPK_KR!V3620,"")</f>
        <v/>
      </c>
    </row>
    <row r="3388" spans="24:24" x14ac:dyDescent="0.35">
      <c r="X3388" s="8" t="str">
        <f>IF(JPK_KR!X3621="wynikowe",JPK_KR!V3621,"")</f>
        <v/>
      </c>
    </row>
    <row r="3389" spans="24:24" x14ac:dyDescent="0.35">
      <c r="X3389" s="8" t="str">
        <f>IF(JPK_KR!X3622="wynikowe",JPK_KR!V3622,"")</f>
        <v/>
      </c>
    </row>
    <row r="3390" spans="24:24" x14ac:dyDescent="0.35">
      <c r="X3390" s="8" t="str">
        <f>IF(JPK_KR!X3623="wynikowe",JPK_KR!V3623,"")</f>
        <v/>
      </c>
    </row>
    <row r="3391" spans="24:24" x14ac:dyDescent="0.35">
      <c r="X3391" s="8" t="str">
        <f>IF(JPK_KR!X3624="wynikowe",JPK_KR!V3624,"")</f>
        <v/>
      </c>
    </row>
    <row r="3392" spans="24:24" x14ac:dyDescent="0.35">
      <c r="X3392" s="8" t="str">
        <f>IF(JPK_KR!X3625="wynikowe",JPK_KR!V3625,"")</f>
        <v/>
      </c>
    </row>
    <row r="3393" spans="24:24" x14ac:dyDescent="0.35">
      <c r="X3393" s="8" t="str">
        <f>IF(JPK_KR!X3626="wynikowe",JPK_KR!V3626,"")</f>
        <v/>
      </c>
    </row>
    <row r="3394" spans="24:24" x14ac:dyDescent="0.35">
      <c r="X3394" s="8" t="str">
        <f>IF(JPK_KR!X3627="wynikowe",JPK_KR!V3627,"")</f>
        <v/>
      </c>
    </row>
    <row r="3395" spans="24:24" x14ac:dyDescent="0.35">
      <c r="X3395" s="8" t="str">
        <f>IF(JPK_KR!X3628="wynikowe",JPK_KR!V3628,"")</f>
        <v/>
      </c>
    </row>
    <row r="3396" spans="24:24" x14ac:dyDescent="0.35">
      <c r="X3396" s="8" t="str">
        <f>IF(JPK_KR!X3629="wynikowe",JPK_KR!V3629,"")</f>
        <v/>
      </c>
    </row>
    <row r="3397" spans="24:24" x14ac:dyDescent="0.35">
      <c r="X3397" s="8" t="str">
        <f>IF(JPK_KR!X3630="wynikowe",JPK_KR!V3630,"")</f>
        <v/>
      </c>
    </row>
    <row r="3398" spans="24:24" x14ac:dyDescent="0.35">
      <c r="X3398" s="8" t="str">
        <f>IF(JPK_KR!X3631="wynikowe",JPK_KR!V3631,"")</f>
        <v/>
      </c>
    </row>
    <row r="3399" spans="24:24" x14ac:dyDescent="0.35">
      <c r="X3399" s="8" t="str">
        <f>IF(JPK_KR!X3632="wynikowe",JPK_KR!V3632,"")</f>
        <v/>
      </c>
    </row>
    <row r="3400" spans="24:24" x14ac:dyDescent="0.35">
      <c r="X3400" s="8" t="str">
        <f>IF(JPK_KR!X3633="wynikowe",JPK_KR!V3633,"")</f>
        <v/>
      </c>
    </row>
    <row r="3401" spans="24:24" x14ac:dyDescent="0.35">
      <c r="X3401" s="8" t="str">
        <f>IF(JPK_KR!X3634="wynikowe",JPK_KR!V3634,"")</f>
        <v/>
      </c>
    </row>
    <row r="3402" spans="24:24" x14ac:dyDescent="0.35">
      <c r="X3402" s="8" t="str">
        <f>IF(JPK_KR!X3635="wynikowe",JPK_KR!V3635,"")</f>
        <v/>
      </c>
    </row>
    <row r="3403" spans="24:24" x14ac:dyDescent="0.35">
      <c r="X3403" s="8" t="str">
        <f>IF(JPK_KR!X3636="wynikowe",JPK_KR!V3636,"")</f>
        <v/>
      </c>
    </row>
    <row r="3404" spans="24:24" x14ac:dyDescent="0.35">
      <c r="X3404" s="8" t="str">
        <f>IF(JPK_KR!X3637="wynikowe",JPK_KR!V3637,"")</f>
        <v/>
      </c>
    </row>
    <row r="3405" spans="24:24" x14ac:dyDescent="0.35">
      <c r="X3405" s="8" t="str">
        <f>IF(JPK_KR!X3638="wynikowe",JPK_KR!V3638,"")</f>
        <v/>
      </c>
    </row>
    <row r="3406" spans="24:24" x14ac:dyDescent="0.35">
      <c r="X3406" s="8" t="str">
        <f>IF(JPK_KR!X3639="wynikowe",JPK_KR!V3639,"")</f>
        <v/>
      </c>
    </row>
    <row r="3407" spans="24:24" x14ac:dyDescent="0.35">
      <c r="X3407" s="8" t="str">
        <f>IF(JPK_KR!X3640="wynikowe",JPK_KR!V3640,"")</f>
        <v/>
      </c>
    </row>
    <row r="3408" spans="24:24" x14ac:dyDescent="0.35">
      <c r="X3408" s="8" t="str">
        <f>IF(JPK_KR!X3641="wynikowe",JPK_KR!V3641,"")</f>
        <v/>
      </c>
    </row>
    <row r="3409" spans="24:24" x14ac:dyDescent="0.35">
      <c r="X3409" s="8" t="str">
        <f>IF(JPK_KR!X3642="wynikowe",JPK_KR!V3642,"")</f>
        <v/>
      </c>
    </row>
    <row r="3410" spans="24:24" x14ac:dyDescent="0.35">
      <c r="X3410" s="8" t="str">
        <f>IF(JPK_KR!X3643="wynikowe",JPK_KR!V3643,"")</f>
        <v/>
      </c>
    </row>
    <row r="3411" spans="24:24" x14ac:dyDescent="0.35">
      <c r="X3411" s="8" t="str">
        <f>IF(JPK_KR!X3644="wynikowe",JPK_KR!V3644,"")</f>
        <v/>
      </c>
    </row>
    <row r="3412" spans="24:24" x14ac:dyDescent="0.35">
      <c r="X3412" s="8" t="str">
        <f>IF(JPK_KR!X3645="wynikowe",JPK_KR!V3645,"")</f>
        <v/>
      </c>
    </row>
    <row r="3413" spans="24:24" x14ac:dyDescent="0.35">
      <c r="X3413" s="8" t="str">
        <f>IF(JPK_KR!X3646="wynikowe",JPK_KR!V3646,"")</f>
        <v/>
      </c>
    </row>
    <row r="3414" spans="24:24" x14ac:dyDescent="0.35">
      <c r="X3414" s="8" t="str">
        <f>IF(JPK_KR!X3647="wynikowe",JPK_KR!V3647,"")</f>
        <v/>
      </c>
    </row>
    <row r="3415" spans="24:24" x14ac:dyDescent="0.35">
      <c r="X3415" s="8" t="str">
        <f>IF(JPK_KR!X3648="wynikowe",JPK_KR!V3648,"")</f>
        <v/>
      </c>
    </row>
    <row r="3416" spans="24:24" x14ac:dyDescent="0.35">
      <c r="X3416" s="8" t="str">
        <f>IF(JPK_KR!X3649="wynikowe",JPK_KR!V3649,"")</f>
        <v/>
      </c>
    </row>
    <row r="3417" spans="24:24" x14ac:dyDescent="0.35">
      <c r="X3417" s="8" t="str">
        <f>IF(JPK_KR!X3650="wynikowe",JPK_KR!V3650,"")</f>
        <v/>
      </c>
    </row>
    <row r="3418" spans="24:24" x14ac:dyDescent="0.35">
      <c r="X3418" s="8" t="str">
        <f>IF(JPK_KR!X3651="wynikowe",JPK_KR!V3651,"")</f>
        <v/>
      </c>
    </row>
    <row r="3419" spans="24:24" x14ac:dyDescent="0.35">
      <c r="X3419" s="8" t="str">
        <f>IF(JPK_KR!X3652="wynikowe",JPK_KR!V3652,"")</f>
        <v/>
      </c>
    </row>
    <row r="3420" spans="24:24" x14ac:dyDescent="0.35">
      <c r="X3420" s="8" t="str">
        <f>IF(JPK_KR!X3653="wynikowe",JPK_KR!V3653,"")</f>
        <v/>
      </c>
    </row>
    <row r="3421" spans="24:24" x14ac:dyDescent="0.35">
      <c r="X3421" s="8" t="str">
        <f>IF(JPK_KR!X3654="wynikowe",JPK_KR!V3654,"")</f>
        <v/>
      </c>
    </row>
    <row r="3422" spans="24:24" x14ac:dyDescent="0.35">
      <c r="X3422" s="8" t="str">
        <f>IF(JPK_KR!X3655="wynikowe",JPK_KR!V3655,"")</f>
        <v/>
      </c>
    </row>
    <row r="3423" spans="24:24" x14ac:dyDescent="0.35">
      <c r="X3423" s="8" t="str">
        <f>IF(JPK_KR!X3656="wynikowe",JPK_KR!V3656,"")</f>
        <v/>
      </c>
    </row>
    <row r="3424" spans="24:24" x14ac:dyDescent="0.35">
      <c r="X3424" s="8" t="str">
        <f>IF(JPK_KR!X3657="wynikowe",JPK_KR!V3657,"")</f>
        <v/>
      </c>
    </row>
    <row r="3425" spans="24:24" x14ac:dyDescent="0.35">
      <c r="X3425" s="8" t="str">
        <f>IF(JPK_KR!X3658="wynikowe",JPK_KR!V3658,"")</f>
        <v/>
      </c>
    </row>
    <row r="3426" spans="24:24" x14ac:dyDescent="0.35">
      <c r="X3426" s="8" t="str">
        <f>IF(JPK_KR!X3659="wynikowe",JPK_KR!V3659,"")</f>
        <v/>
      </c>
    </row>
    <row r="3427" spans="24:24" x14ac:dyDescent="0.35">
      <c r="X3427" s="8" t="str">
        <f>IF(JPK_KR!X3660="wynikowe",JPK_KR!V3660,"")</f>
        <v/>
      </c>
    </row>
    <row r="3428" spans="24:24" x14ac:dyDescent="0.35">
      <c r="X3428" s="8" t="str">
        <f>IF(JPK_KR!X3661="wynikowe",JPK_KR!V3661,"")</f>
        <v/>
      </c>
    </row>
    <row r="3429" spans="24:24" x14ac:dyDescent="0.35">
      <c r="X3429" s="8" t="str">
        <f>IF(JPK_KR!X3662="wynikowe",JPK_KR!V3662,"")</f>
        <v/>
      </c>
    </row>
    <row r="3430" spans="24:24" x14ac:dyDescent="0.35">
      <c r="X3430" s="8" t="str">
        <f>IF(JPK_KR!X3663="wynikowe",JPK_KR!V3663,"")</f>
        <v/>
      </c>
    </row>
    <row r="3431" spans="24:24" x14ac:dyDescent="0.35">
      <c r="X3431" s="8" t="str">
        <f>IF(JPK_KR!X3664="wynikowe",JPK_KR!V3664,"")</f>
        <v/>
      </c>
    </row>
    <row r="3432" spans="24:24" x14ac:dyDescent="0.35">
      <c r="X3432" s="8" t="str">
        <f>IF(JPK_KR!X3665="wynikowe",JPK_KR!V3665,"")</f>
        <v/>
      </c>
    </row>
    <row r="3433" spans="24:24" x14ac:dyDescent="0.35">
      <c r="X3433" s="8" t="str">
        <f>IF(JPK_KR!X3666="wynikowe",JPK_KR!V3666,"")</f>
        <v/>
      </c>
    </row>
    <row r="3434" spans="24:24" x14ac:dyDescent="0.35">
      <c r="X3434" s="8" t="str">
        <f>IF(JPK_KR!X3667="wynikowe",JPK_KR!V3667,"")</f>
        <v/>
      </c>
    </row>
    <row r="3435" spans="24:24" x14ac:dyDescent="0.35">
      <c r="X3435" s="8" t="str">
        <f>IF(JPK_KR!X3668="wynikowe",JPK_KR!V3668,"")</f>
        <v/>
      </c>
    </row>
    <row r="3436" spans="24:24" x14ac:dyDescent="0.35">
      <c r="X3436" s="8" t="str">
        <f>IF(JPK_KR!X3669="wynikowe",JPK_KR!V3669,"")</f>
        <v/>
      </c>
    </row>
    <row r="3437" spans="24:24" x14ac:dyDescent="0.35">
      <c r="X3437" s="8" t="str">
        <f>IF(JPK_KR!X3670="wynikowe",JPK_KR!V3670,"")</f>
        <v/>
      </c>
    </row>
    <row r="3438" spans="24:24" x14ac:dyDescent="0.35">
      <c r="X3438" s="8" t="str">
        <f>IF(JPK_KR!X3671="wynikowe",JPK_KR!V3671,"")</f>
        <v/>
      </c>
    </row>
    <row r="3439" spans="24:24" x14ac:dyDescent="0.35">
      <c r="X3439" s="8" t="str">
        <f>IF(JPK_KR!X3672="wynikowe",JPK_KR!V3672,"")</f>
        <v/>
      </c>
    </row>
    <row r="3440" spans="24:24" x14ac:dyDescent="0.35">
      <c r="X3440" s="8" t="str">
        <f>IF(JPK_KR!X3673="wynikowe",JPK_KR!V3673,"")</f>
        <v/>
      </c>
    </row>
    <row r="3441" spans="24:24" x14ac:dyDescent="0.35">
      <c r="X3441" s="8" t="str">
        <f>IF(JPK_KR!X3674="wynikowe",JPK_KR!V3674,"")</f>
        <v/>
      </c>
    </row>
    <row r="3442" spans="24:24" x14ac:dyDescent="0.35">
      <c r="X3442" s="8" t="str">
        <f>IF(JPK_KR!X3675="wynikowe",JPK_KR!V3675,"")</f>
        <v/>
      </c>
    </row>
    <row r="3443" spans="24:24" x14ac:dyDescent="0.35">
      <c r="X3443" s="8" t="str">
        <f>IF(JPK_KR!X3676="wynikowe",JPK_KR!V3676,"")</f>
        <v/>
      </c>
    </row>
    <row r="3444" spans="24:24" x14ac:dyDescent="0.35">
      <c r="X3444" s="8" t="str">
        <f>IF(JPK_KR!X3677="wynikowe",JPK_KR!V3677,"")</f>
        <v/>
      </c>
    </row>
    <row r="3445" spans="24:24" x14ac:dyDescent="0.35">
      <c r="X3445" s="8" t="str">
        <f>IF(JPK_KR!X3678="wynikowe",JPK_KR!V3678,"")</f>
        <v/>
      </c>
    </row>
    <row r="3446" spans="24:24" x14ac:dyDescent="0.35">
      <c r="X3446" s="8" t="str">
        <f>IF(JPK_KR!X3679="wynikowe",JPK_KR!V3679,"")</f>
        <v/>
      </c>
    </row>
    <row r="3447" spans="24:24" x14ac:dyDescent="0.35">
      <c r="X3447" s="8" t="str">
        <f>IF(JPK_KR!X3680="wynikowe",JPK_KR!V3680,"")</f>
        <v/>
      </c>
    </row>
    <row r="3448" spans="24:24" x14ac:dyDescent="0.35">
      <c r="X3448" s="8" t="str">
        <f>IF(JPK_KR!X3681="wynikowe",JPK_KR!V3681,"")</f>
        <v/>
      </c>
    </row>
    <row r="3449" spans="24:24" x14ac:dyDescent="0.35">
      <c r="X3449" s="8" t="str">
        <f>IF(JPK_KR!X3682="wynikowe",JPK_KR!V3682,"")</f>
        <v/>
      </c>
    </row>
    <row r="3450" spans="24:24" x14ac:dyDescent="0.35">
      <c r="X3450" s="8" t="str">
        <f>IF(JPK_KR!X3683="wynikowe",JPK_KR!V3683,"")</f>
        <v/>
      </c>
    </row>
    <row r="3451" spans="24:24" x14ac:dyDescent="0.35">
      <c r="X3451" s="8" t="str">
        <f>IF(JPK_KR!X3684="wynikowe",JPK_KR!V3684,"")</f>
        <v/>
      </c>
    </row>
    <row r="3452" spans="24:24" x14ac:dyDescent="0.35">
      <c r="X3452" s="8" t="str">
        <f>IF(JPK_KR!X3685="wynikowe",JPK_KR!V3685,"")</f>
        <v/>
      </c>
    </row>
    <row r="3453" spans="24:24" x14ac:dyDescent="0.35">
      <c r="X3453" s="8" t="str">
        <f>IF(JPK_KR!X3686="wynikowe",JPK_KR!V3686,"")</f>
        <v/>
      </c>
    </row>
    <row r="3454" spans="24:24" x14ac:dyDescent="0.35">
      <c r="X3454" s="8" t="str">
        <f>IF(JPK_KR!X3687="wynikowe",JPK_KR!V3687,"")</f>
        <v/>
      </c>
    </row>
    <row r="3455" spans="24:24" x14ac:dyDescent="0.35">
      <c r="X3455" s="8" t="str">
        <f>IF(JPK_KR!X3688="wynikowe",JPK_KR!V3688,"")</f>
        <v/>
      </c>
    </row>
    <row r="3456" spans="24:24" x14ac:dyDescent="0.35">
      <c r="X3456" s="8" t="str">
        <f>IF(JPK_KR!X3689="wynikowe",JPK_KR!V3689,"")</f>
        <v/>
      </c>
    </row>
    <row r="3457" spans="24:24" x14ac:dyDescent="0.35">
      <c r="X3457" s="8" t="str">
        <f>IF(JPK_KR!X3690="wynikowe",JPK_KR!V3690,"")</f>
        <v/>
      </c>
    </row>
    <row r="3458" spans="24:24" x14ac:dyDescent="0.35">
      <c r="X3458" s="8" t="str">
        <f>IF(JPK_KR!X3691="wynikowe",JPK_KR!V3691,"")</f>
        <v/>
      </c>
    </row>
    <row r="3459" spans="24:24" x14ac:dyDescent="0.35">
      <c r="X3459" s="8" t="str">
        <f>IF(JPK_KR!X3692="wynikowe",JPK_KR!V3692,"")</f>
        <v/>
      </c>
    </row>
    <row r="3460" spans="24:24" x14ac:dyDescent="0.35">
      <c r="X3460" s="8" t="str">
        <f>IF(JPK_KR!X3693="wynikowe",JPK_KR!V3693,"")</f>
        <v/>
      </c>
    </row>
    <row r="3461" spans="24:24" x14ac:dyDescent="0.35">
      <c r="X3461" s="8" t="str">
        <f>IF(JPK_KR!X3694="wynikowe",JPK_KR!V3694,"")</f>
        <v/>
      </c>
    </row>
    <row r="3462" spans="24:24" x14ac:dyDescent="0.35">
      <c r="X3462" s="8" t="str">
        <f>IF(JPK_KR!X3695="wynikowe",JPK_KR!V3695,"")</f>
        <v/>
      </c>
    </row>
    <row r="3463" spans="24:24" x14ac:dyDescent="0.35">
      <c r="X3463" s="8" t="str">
        <f>IF(JPK_KR!X3696="wynikowe",JPK_KR!V3696,"")</f>
        <v/>
      </c>
    </row>
    <row r="3464" spans="24:24" x14ac:dyDescent="0.35">
      <c r="X3464" s="8" t="str">
        <f>IF(JPK_KR!X3697="wynikowe",JPK_KR!V3697,"")</f>
        <v/>
      </c>
    </row>
    <row r="3465" spans="24:24" x14ac:dyDescent="0.35">
      <c r="X3465" s="8" t="str">
        <f>IF(JPK_KR!X3698="wynikowe",JPK_KR!V3698,"")</f>
        <v/>
      </c>
    </row>
    <row r="3466" spans="24:24" x14ac:dyDescent="0.35">
      <c r="X3466" s="8" t="str">
        <f>IF(JPK_KR!X3699="wynikowe",JPK_KR!V3699,"")</f>
        <v/>
      </c>
    </row>
    <row r="3467" spans="24:24" x14ac:dyDescent="0.35">
      <c r="X3467" s="8" t="str">
        <f>IF(JPK_KR!X3700="wynikowe",JPK_KR!V3700,"")</f>
        <v/>
      </c>
    </row>
    <row r="3468" spans="24:24" x14ac:dyDescent="0.35">
      <c r="X3468" s="8" t="str">
        <f>IF(JPK_KR!X3701="wynikowe",JPK_KR!V3701,"")</f>
        <v/>
      </c>
    </row>
    <row r="3469" spans="24:24" x14ac:dyDescent="0.35">
      <c r="X3469" s="8" t="str">
        <f>IF(JPK_KR!X3702="wynikowe",JPK_KR!V3702,"")</f>
        <v/>
      </c>
    </row>
    <row r="3470" spans="24:24" x14ac:dyDescent="0.35">
      <c r="X3470" s="8" t="str">
        <f>IF(JPK_KR!X3703="wynikowe",JPK_KR!V3703,"")</f>
        <v/>
      </c>
    </row>
    <row r="3471" spans="24:24" x14ac:dyDescent="0.35">
      <c r="X3471" s="8" t="str">
        <f>IF(JPK_KR!X3704="wynikowe",JPK_KR!V3704,"")</f>
        <v/>
      </c>
    </row>
    <row r="3472" spans="24:24" x14ac:dyDescent="0.35">
      <c r="X3472" s="8" t="str">
        <f>IF(JPK_KR!X3705="wynikowe",JPK_KR!V3705,"")</f>
        <v/>
      </c>
    </row>
    <row r="3473" spans="24:24" x14ac:dyDescent="0.35">
      <c r="X3473" s="8" t="str">
        <f>IF(JPK_KR!X3706="wynikowe",JPK_KR!V3706,"")</f>
        <v/>
      </c>
    </row>
    <row r="3474" spans="24:24" x14ac:dyDescent="0.35">
      <c r="X3474" s="8" t="str">
        <f>IF(JPK_KR!X3707="wynikowe",JPK_KR!V3707,"")</f>
        <v/>
      </c>
    </row>
    <row r="3475" spans="24:24" x14ac:dyDescent="0.35">
      <c r="X3475" s="8" t="str">
        <f>IF(JPK_KR!X3708="wynikowe",JPK_KR!V3708,"")</f>
        <v/>
      </c>
    </row>
    <row r="3476" spans="24:24" x14ac:dyDescent="0.35">
      <c r="X3476" s="8" t="str">
        <f>IF(JPK_KR!X3709="wynikowe",JPK_KR!V3709,"")</f>
        <v/>
      </c>
    </row>
    <row r="3477" spans="24:24" x14ac:dyDescent="0.35">
      <c r="X3477" s="8" t="str">
        <f>IF(JPK_KR!X3710="wynikowe",JPK_KR!V3710,"")</f>
        <v/>
      </c>
    </row>
    <row r="3478" spans="24:24" x14ac:dyDescent="0.35">
      <c r="X3478" s="8" t="str">
        <f>IF(JPK_KR!X3711="wynikowe",JPK_KR!V3711,"")</f>
        <v/>
      </c>
    </row>
    <row r="3479" spans="24:24" x14ac:dyDescent="0.35">
      <c r="X3479" s="8" t="str">
        <f>IF(JPK_KR!X3712="wynikowe",JPK_KR!V3712,"")</f>
        <v/>
      </c>
    </row>
    <row r="3480" spans="24:24" x14ac:dyDescent="0.35">
      <c r="X3480" s="8" t="str">
        <f>IF(JPK_KR!X3713="wynikowe",JPK_KR!V3713,"")</f>
        <v/>
      </c>
    </row>
    <row r="3481" spans="24:24" x14ac:dyDescent="0.35">
      <c r="X3481" s="8" t="str">
        <f>IF(JPK_KR!X3714="wynikowe",JPK_KR!V3714,"")</f>
        <v/>
      </c>
    </row>
    <row r="3482" spans="24:24" x14ac:dyDescent="0.35">
      <c r="X3482" s="8" t="str">
        <f>IF(JPK_KR!X3715="wynikowe",JPK_KR!V3715,"")</f>
        <v/>
      </c>
    </row>
    <row r="3483" spans="24:24" x14ac:dyDescent="0.35">
      <c r="X3483" s="8" t="str">
        <f>IF(JPK_KR!X3716="wynikowe",JPK_KR!V3716,"")</f>
        <v/>
      </c>
    </row>
    <row r="3484" spans="24:24" x14ac:dyDescent="0.35">
      <c r="X3484" s="8" t="str">
        <f>IF(JPK_KR!X3717="wynikowe",JPK_KR!V3717,"")</f>
        <v/>
      </c>
    </row>
    <row r="3485" spans="24:24" x14ac:dyDescent="0.35">
      <c r="X3485" s="8" t="str">
        <f>IF(JPK_KR!X3718="wynikowe",JPK_KR!V3718,"")</f>
        <v/>
      </c>
    </row>
    <row r="3486" spans="24:24" x14ac:dyDescent="0.35">
      <c r="X3486" s="8" t="str">
        <f>IF(JPK_KR!X3719="wynikowe",JPK_KR!V3719,"")</f>
        <v/>
      </c>
    </row>
    <row r="3487" spans="24:24" x14ac:dyDescent="0.35">
      <c r="X3487" s="8" t="str">
        <f>IF(JPK_KR!X3720="wynikowe",JPK_KR!V3720,"")</f>
        <v/>
      </c>
    </row>
    <row r="3488" spans="24:24" x14ac:dyDescent="0.35">
      <c r="X3488" s="8" t="str">
        <f>IF(JPK_KR!X3721="wynikowe",JPK_KR!V3721,"")</f>
        <v/>
      </c>
    </row>
    <row r="3489" spans="24:24" x14ac:dyDescent="0.35">
      <c r="X3489" s="8" t="str">
        <f>IF(JPK_KR!X3722="wynikowe",JPK_KR!V3722,"")</f>
        <v/>
      </c>
    </row>
    <row r="3490" spans="24:24" x14ac:dyDescent="0.35">
      <c r="X3490" s="8" t="str">
        <f>IF(JPK_KR!X3723="wynikowe",JPK_KR!V3723,"")</f>
        <v/>
      </c>
    </row>
    <row r="3491" spans="24:24" x14ac:dyDescent="0.35">
      <c r="X3491" s="8" t="str">
        <f>IF(JPK_KR!X3724="wynikowe",JPK_KR!V3724,"")</f>
        <v/>
      </c>
    </row>
    <row r="3492" spans="24:24" x14ac:dyDescent="0.35">
      <c r="X3492" s="8" t="str">
        <f>IF(JPK_KR!X3725="wynikowe",JPK_KR!V3725,"")</f>
        <v/>
      </c>
    </row>
    <row r="3493" spans="24:24" x14ac:dyDescent="0.35">
      <c r="X3493" s="8" t="str">
        <f>IF(JPK_KR!X3726="wynikowe",JPK_KR!V3726,"")</f>
        <v/>
      </c>
    </row>
    <row r="3494" spans="24:24" x14ac:dyDescent="0.35">
      <c r="X3494" s="8" t="str">
        <f>IF(JPK_KR!X3727="wynikowe",JPK_KR!V3727,"")</f>
        <v/>
      </c>
    </row>
    <row r="3495" spans="24:24" x14ac:dyDescent="0.35">
      <c r="X3495" s="8" t="str">
        <f>IF(JPK_KR!X3728="wynikowe",JPK_KR!V3728,"")</f>
        <v/>
      </c>
    </row>
    <row r="3496" spans="24:24" x14ac:dyDescent="0.35">
      <c r="X3496" s="8" t="str">
        <f>IF(JPK_KR!X3729="wynikowe",JPK_KR!V3729,"")</f>
        <v/>
      </c>
    </row>
    <row r="3497" spans="24:24" x14ac:dyDescent="0.35">
      <c r="X3497" s="8" t="str">
        <f>IF(JPK_KR!X3730="wynikowe",JPK_KR!V3730,"")</f>
        <v/>
      </c>
    </row>
    <row r="3498" spans="24:24" x14ac:dyDescent="0.35">
      <c r="X3498" s="8" t="str">
        <f>IF(JPK_KR!X3731="wynikowe",JPK_KR!V3731,"")</f>
        <v/>
      </c>
    </row>
    <row r="3499" spans="24:24" x14ac:dyDescent="0.35">
      <c r="X3499" s="8" t="str">
        <f>IF(JPK_KR!X3732="wynikowe",JPK_KR!V3732,"")</f>
        <v/>
      </c>
    </row>
    <row r="3500" spans="24:24" x14ac:dyDescent="0.35">
      <c r="X3500" s="8" t="str">
        <f>IF(JPK_KR!X3733="wynikowe",JPK_KR!V3733,"")</f>
        <v/>
      </c>
    </row>
    <row r="3501" spans="24:24" x14ac:dyDescent="0.35">
      <c r="X3501" s="8" t="str">
        <f>IF(JPK_KR!X3734="wynikowe",JPK_KR!V3734,"")</f>
        <v/>
      </c>
    </row>
    <row r="3502" spans="24:24" x14ac:dyDescent="0.35">
      <c r="X3502" s="8" t="str">
        <f>IF(JPK_KR!X3735="wynikowe",JPK_KR!V3735,"")</f>
        <v/>
      </c>
    </row>
    <row r="3503" spans="24:24" x14ac:dyDescent="0.35">
      <c r="X3503" s="8" t="str">
        <f>IF(JPK_KR!X3736="wynikowe",JPK_KR!V3736,"")</f>
        <v/>
      </c>
    </row>
    <row r="3504" spans="24:24" x14ac:dyDescent="0.35">
      <c r="X3504" s="8" t="str">
        <f>IF(JPK_KR!X3737="wynikowe",JPK_KR!V3737,"")</f>
        <v/>
      </c>
    </row>
    <row r="3505" spans="24:24" x14ac:dyDescent="0.35">
      <c r="X3505" s="8" t="str">
        <f>IF(JPK_KR!X3738="wynikowe",JPK_KR!V3738,"")</f>
        <v/>
      </c>
    </row>
    <row r="3506" spans="24:24" x14ac:dyDescent="0.35">
      <c r="X3506" s="8" t="str">
        <f>IF(JPK_KR!X3739="wynikowe",JPK_KR!V3739,"")</f>
        <v/>
      </c>
    </row>
    <row r="3507" spans="24:24" x14ac:dyDescent="0.35">
      <c r="X3507" s="8" t="str">
        <f>IF(JPK_KR!X3740="wynikowe",JPK_KR!V3740,"")</f>
        <v/>
      </c>
    </row>
    <row r="3508" spans="24:24" x14ac:dyDescent="0.35">
      <c r="X3508" s="8" t="str">
        <f>IF(JPK_KR!X3741="wynikowe",JPK_KR!V3741,"")</f>
        <v/>
      </c>
    </row>
    <row r="3509" spans="24:24" x14ac:dyDescent="0.35">
      <c r="X3509" s="8" t="str">
        <f>IF(JPK_KR!X3742="wynikowe",JPK_KR!V3742,"")</f>
        <v/>
      </c>
    </row>
    <row r="3510" spans="24:24" x14ac:dyDescent="0.35">
      <c r="X3510" s="8" t="str">
        <f>IF(JPK_KR!X3743="wynikowe",JPK_KR!V3743,"")</f>
        <v/>
      </c>
    </row>
    <row r="3511" spans="24:24" x14ac:dyDescent="0.35">
      <c r="X3511" s="8" t="str">
        <f>IF(JPK_KR!X3744="wynikowe",JPK_KR!V3744,"")</f>
        <v/>
      </c>
    </row>
    <row r="3512" spans="24:24" x14ac:dyDescent="0.35">
      <c r="X3512" s="8" t="str">
        <f>IF(JPK_KR!X3745="wynikowe",JPK_KR!V3745,"")</f>
        <v/>
      </c>
    </row>
    <row r="3513" spans="24:24" x14ac:dyDescent="0.35">
      <c r="X3513" s="8" t="str">
        <f>IF(JPK_KR!X3746="wynikowe",JPK_KR!V3746,"")</f>
        <v/>
      </c>
    </row>
    <row r="3514" spans="24:24" x14ac:dyDescent="0.35">
      <c r="X3514" s="8" t="str">
        <f>IF(JPK_KR!X3747="wynikowe",JPK_KR!V3747,"")</f>
        <v/>
      </c>
    </row>
    <row r="3515" spans="24:24" x14ac:dyDescent="0.35">
      <c r="X3515" s="8" t="str">
        <f>IF(JPK_KR!X3748="wynikowe",JPK_KR!V3748,"")</f>
        <v/>
      </c>
    </row>
    <row r="3516" spans="24:24" x14ac:dyDescent="0.35">
      <c r="X3516" s="8" t="str">
        <f>IF(JPK_KR!X3749="wynikowe",JPK_KR!V3749,"")</f>
        <v/>
      </c>
    </row>
    <row r="3517" spans="24:24" x14ac:dyDescent="0.35">
      <c r="X3517" s="8" t="str">
        <f>IF(JPK_KR!X3750="wynikowe",JPK_KR!V3750,"")</f>
        <v/>
      </c>
    </row>
    <row r="3518" spans="24:24" x14ac:dyDescent="0.35">
      <c r="X3518" s="8" t="str">
        <f>IF(JPK_KR!X3751="wynikowe",JPK_KR!V3751,"")</f>
        <v/>
      </c>
    </row>
    <row r="3519" spans="24:24" x14ac:dyDescent="0.35">
      <c r="X3519" s="8" t="str">
        <f>IF(JPK_KR!X3752="wynikowe",JPK_KR!V3752,"")</f>
        <v/>
      </c>
    </row>
    <row r="3520" spans="24:24" x14ac:dyDescent="0.35">
      <c r="X3520" s="8" t="str">
        <f>IF(JPK_KR!X3753="wynikowe",JPK_KR!V3753,"")</f>
        <v/>
      </c>
    </row>
    <row r="3521" spans="24:24" x14ac:dyDescent="0.35">
      <c r="X3521" s="8" t="str">
        <f>IF(JPK_KR!X3754="wynikowe",JPK_KR!V3754,"")</f>
        <v/>
      </c>
    </row>
    <row r="3522" spans="24:24" x14ac:dyDescent="0.35">
      <c r="X3522" s="8" t="str">
        <f>IF(JPK_KR!X3755="wynikowe",JPK_KR!V3755,"")</f>
        <v/>
      </c>
    </row>
    <row r="3523" spans="24:24" x14ac:dyDescent="0.35">
      <c r="X3523" s="8" t="str">
        <f>IF(JPK_KR!X3756="wynikowe",JPK_KR!V3756,"")</f>
        <v/>
      </c>
    </row>
    <row r="3524" spans="24:24" x14ac:dyDescent="0.35">
      <c r="X3524" s="8" t="str">
        <f>IF(JPK_KR!X3757="wynikowe",JPK_KR!V3757,"")</f>
        <v/>
      </c>
    </row>
    <row r="3525" spans="24:24" x14ac:dyDescent="0.35">
      <c r="X3525" s="8" t="str">
        <f>IF(JPK_KR!X3758="wynikowe",JPK_KR!V3758,"")</f>
        <v/>
      </c>
    </row>
    <row r="3526" spans="24:24" x14ac:dyDescent="0.35">
      <c r="X3526" s="8" t="str">
        <f>IF(JPK_KR!X3759="wynikowe",JPK_KR!V3759,"")</f>
        <v/>
      </c>
    </row>
    <row r="3527" spans="24:24" x14ac:dyDescent="0.35">
      <c r="X3527" s="8" t="str">
        <f>IF(JPK_KR!X3760="wynikowe",JPK_KR!V3760,"")</f>
        <v/>
      </c>
    </row>
    <row r="3528" spans="24:24" x14ac:dyDescent="0.35">
      <c r="X3528" s="8" t="str">
        <f>IF(JPK_KR!X3761="wynikowe",JPK_KR!V3761,"")</f>
        <v/>
      </c>
    </row>
    <row r="3529" spans="24:24" x14ac:dyDescent="0.35">
      <c r="X3529" s="8" t="str">
        <f>IF(JPK_KR!X3762="wynikowe",JPK_KR!V3762,"")</f>
        <v/>
      </c>
    </row>
    <row r="3530" spans="24:24" x14ac:dyDescent="0.35">
      <c r="X3530" s="8" t="str">
        <f>IF(JPK_KR!X3763="wynikowe",JPK_KR!V3763,"")</f>
        <v/>
      </c>
    </row>
    <row r="3531" spans="24:24" x14ac:dyDescent="0.35">
      <c r="X3531" s="8" t="str">
        <f>IF(JPK_KR!X3764="wynikowe",JPK_KR!V3764,"")</f>
        <v/>
      </c>
    </row>
    <row r="3532" spans="24:24" x14ac:dyDescent="0.35">
      <c r="X3532" s="8" t="str">
        <f>IF(JPK_KR!X3765="wynikowe",JPK_KR!V3765,"")</f>
        <v/>
      </c>
    </row>
    <row r="3533" spans="24:24" x14ac:dyDescent="0.35">
      <c r="X3533" s="8" t="str">
        <f>IF(JPK_KR!X3766="wynikowe",JPK_KR!V3766,"")</f>
        <v/>
      </c>
    </row>
    <row r="3534" spans="24:24" x14ac:dyDescent="0.35">
      <c r="X3534" s="8" t="str">
        <f>IF(JPK_KR!X3767="wynikowe",JPK_KR!V3767,"")</f>
        <v/>
      </c>
    </row>
    <row r="3535" spans="24:24" x14ac:dyDescent="0.35">
      <c r="X3535" s="8" t="str">
        <f>IF(JPK_KR!X3768="wynikowe",JPK_KR!V3768,"")</f>
        <v/>
      </c>
    </row>
    <row r="3536" spans="24:24" x14ac:dyDescent="0.35">
      <c r="X3536" s="8" t="str">
        <f>IF(JPK_KR!X3769="wynikowe",JPK_KR!V3769,"")</f>
        <v/>
      </c>
    </row>
    <row r="3537" spans="24:24" x14ac:dyDescent="0.35">
      <c r="X3537" s="8" t="str">
        <f>IF(JPK_KR!X3770="wynikowe",JPK_KR!V3770,"")</f>
        <v/>
      </c>
    </row>
    <row r="3538" spans="24:24" x14ac:dyDescent="0.35">
      <c r="X3538" s="8" t="str">
        <f>IF(JPK_KR!X3771="wynikowe",JPK_KR!V3771,"")</f>
        <v/>
      </c>
    </row>
    <row r="3539" spans="24:24" x14ac:dyDescent="0.35">
      <c r="X3539" s="8" t="str">
        <f>IF(JPK_KR!X3772="wynikowe",JPK_KR!V3772,"")</f>
        <v/>
      </c>
    </row>
    <row r="3540" spans="24:24" x14ac:dyDescent="0.35">
      <c r="X3540" s="8" t="str">
        <f>IF(JPK_KR!X3773="wynikowe",JPK_KR!V3773,"")</f>
        <v/>
      </c>
    </row>
    <row r="3541" spans="24:24" x14ac:dyDescent="0.35">
      <c r="X3541" s="8" t="str">
        <f>IF(JPK_KR!X3774="wynikowe",JPK_KR!V3774,"")</f>
        <v/>
      </c>
    </row>
    <row r="3542" spans="24:24" x14ac:dyDescent="0.35">
      <c r="X3542" s="8" t="str">
        <f>IF(JPK_KR!X3775="wynikowe",JPK_KR!V3775,"")</f>
        <v/>
      </c>
    </row>
    <row r="3543" spans="24:24" x14ac:dyDescent="0.35">
      <c r="X3543" s="8" t="str">
        <f>IF(JPK_KR!X3776="wynikowe",JPK_KR!V3776,"")</f>
        <v/>
      </c>
    </row>
    <row r="3544" spans="24:24" x14ac:dyDescent="0.35">
      <c r="X3544" s="8" t="str">
        <f>IF(JPK_KR!X3777="wynikowe",JPK_KR!V3777,"")</f>
        <v/>
      </c>
    </row>
    <row r="3545" spans="24:24" x14ac:dyDescent="0.35">
      <c r="X3545" s="8" t="str">
        <f>IF(JPK_KR!X3778="wynikowe",JPK_KR!V3778,"")</f>
        <v/>
      </c>
    </row>
    <row r="3546" spans="24:24" x14ac:dyDescent="0.35">
      <c r="X3546" s="8" t="str">
        <f>IF(JPK_KR!X3779="wynikowe",JPK_KR!V3779,"")</f>
        <v/>
      </c>
    </row>
    <row r="3547" spans="24:24" x14ac:dyDescent="0.35">
      <c r="X3547" s="8" t="str">
        <f>IF(JPK_KR!X3780="wynikowe",JPK_KR!V3780,"")</f>
        <v/>
      </c>
    </row>
    <row r="3548" spans="24:24" x14ac:dyDescent="0.35">
      <c r="X3548" s="8" t="str">
        <f>IF(JPK_KR!X3781="wynikowe",JPK_KR!V3781,"")</f>
        <v/>
      </c>
    </row>
    <row r="3549" spans="24:24" x14ac:dyDescent="0.35">
      <c r="X3549" s="8" t="str">
        <f>IF(JPK_KR!X3782="wynikowe",JPK_KR!V3782,"")</f>
        <v/>
      </c>
    </row>
    <row r="3550" spans="24:24" x14ac:dyDescent="0.35">
      <c r="X3550" s="8" t="str">
        <f>IF(JPK_KR!X3783="wynikowe",JPK_KR!V3783,"")</f>
        <v/>
      </c>
    </row>
    <row r="3551" spans="24:24" x14ac:dyDescent="0.35">
      <c r="X3551" s="8" t="str">
        <f>IF(JPK_KR!X3784="wynikowe",JPK_KR!V3784,"")</f>
        <v/>
      </c>
    </row>
    <row r="3552" spans="24:24" x14ac:dyDescent="0.35">
      <c r="X3552" s="8" t="str">
        <f>IF(JPK_KR!X3785="wynikowe",JPK_KR!V3785,"")</f>
        <v/>
      </c>
    </row>
    <row r="3553" spans="24:24" x14ac:dyDescent="0.35">
      <c r="X3553" s="8" t="str">
        <f>IF(JPK_KR!X3786="wynikowe",JPK_KR!V3786,"")</f>
        <v/>
      </c>
    </row>
    <row r="3554" spans="24:24" x14ac:dyDescent="0.35">
      <c r="X3554" s="8" t="str">
        <f>IF(JPK_KR!X3787="wynikowe",JPK_KR!V3787,"")</f>
        <v/>
      </c>
    </row>
    <row r="3555" spans="24:24" x14ac:dyDescent="0.35">
      <c r="X3555" s="8" t="str">
        <f>IF(JPK_KR!X3788="wynikowe",JPK_KR!V3788,"")</f>
        <v/>
      </c>
    </row>
    <row r="3556" spans="24:24" x14ac:dyDescent="0.35">
      <c r="X3556" s="8" t="str">
        <f>IF(JPK_KR!X3789="wynikowe",JPK_KR!V3789,"")</f>
        <v/>
      </c>
    </row>
    <row r="3557" spans="24:24" x14ac:dyDescent="0.35">
      <c r="X3557" s="8" t="str">
        <f>IF(JPK_KR!X3790="wynikowe",JPK_KR!V3790,"")</f>
        <v/>
      </c>
    </row>
    <row r="3558" spans="24:24" x14ac:dyDescent="0.35">
      <c r="X3558" s="8" t="str">
        <f>IF(JPK_KR!X3791="wynikowe",JPK_KR!V3791,"")</f>
        <v/>
      </c>
    </row>
    <row r="3559" spans="24:24" x14ac:dyDescent="0.35">
      <c r="X3559" s="8" t="str">
        <f>IF(JPK_KR!X3792="wynikowe",JPK_KR!V3792,"")</f>
        <v/>
      </c>
    </row>
    <row r="3560" spans="24:24" x14ac:dyDescent="0.35">
      <c r="X3560" s="8" t="str">
        <f>IF(JPK_KR!X3793="wynikowe",JPK_KR!V3793,"")</f>
        <v/>
      </c>
    </row>
    <row r="3561" spans="24:24" x14ac:dyDescent="0.35">
      <c r="X3561" s="8" t="str">
        <f>IF(JPK_KR!X3794="wynikowe",JPK_KR!V3794,"")</f>
        <v/>
      </c>
    </row>
    <row r="3562" spans="24:24" x14ac:dyDescent="0.35">
      <c r="X3562" s="8" t="str">
        <f>IF(JPK_KR!X3795="wynikowe",JPK_KR!V3795,"")</f>
        <v/>
      </c>
    </row>
    <row r="3563" spans="24:24" x14ac:dyDescent="0.35">
      <c r="X3563" s="8" t="str">
        <f>IF(JPK_KR!X3796="wynikowe",JPK_KR!V3796,"")</f>
        <v/>
      </c>
    </row>
    <row r="3564" spans="24:24" x14ac:dyDescent="0.35">
      <c r="X3564" s="8" t="str">
        <f>IF(JPK_KR!X3797="wynikowe",JPK_KR!V3797,"")</f>
        <v/>
      </c>
    </row>
    <row r="3565" spans="24:24" x14ac:dyDescent="0.35">
      <c r="X3565" s="8" t="str">
        <f>IF(JPK_KR!X3798="wynikowe",JPK_KR!V3798,"")</f>
        <v/>
      </c>
    </row>
    <row r="3566" spans="24:24" x14ac:dyDescent="0.35">
      <c r="X3566" s="8" t="str">
        <f>IF(JPK_KR!X3799="wynikowe",JPK_KR!V3799,"")</f>
        <v/>
      </c>
    </row>
    <row r="3567" spans="24:24" x14ac:dyDescent="0.35">
      <c r="X3567" s="8" t="str">
        <f>IF(JPK_KR!X3800="wynikowe",JPK_KR!V3800,"")</f>
        <v/>
      </c>
    </row>
    <row r="3568" spans="24:24" x14ac:dyDescent="0.35">
      <c r="X3568" s="8" t="str">
        <f>IF(JPK_KR!X3801="wynikowe",JPK_KR!V3801,"")</f>
        <v/>
      </c>
    </row>
    <row r="3569" spans="24:24" x14ac:dyDescent="0.35">
      <c r="X3569" s="8" t="str">
        <f>IF(JPK_KR!X3802="wynikowe",JPK_KR!V3802,"")</f>
        <v/>
      </c>
    </row>
    <row r="3570" spans="24:24" x14ac:dyDescent="0.35">
      <c r="X3570" s="8" t="str">
        <f>IF(JPK_KR!X3803="wynikowe",JPK_KR!V3803,"")</f>
        <v/>
      </c>
    </row>
    <row r="3571" spans="24:24" x14ac:dyDescent="0.35">
      <c r="X3571" s="8" t="str">
        <f>IF(JPK_KR!X3804="wynikowe",JPK_KR!V3804,"")</f>
        <v/>
      </c>
    </row>
    <row r="3572" spans="24:24" x14ac:dyDescent="0.35">
      <c r="X3572" s="8" t="str">
        <f>IF(JPK_KR!X3805="wynikowe",JPK_KR!V3805,"")</f>
        <v/>
      </c>
    </row>
    <row r="3573" spans="24:24" x14ac:dyDescent="0.35">
      <c r="X3573" s="8" t="str">
        <f>IF(JPK_KR!X3806="wynikowe",JPK_KR!V3806,"")</f>
        <v/>
      </c>
    </row>
    <row r="3574" spans="24:24" x14ac:dyDescent="0.35">
      <c r="X3574" s="8" t="str">
        <f>IF(JPK_KR!X3807="wynikowe",JPK_KR!V3807,"")</f>
        <v/>
      </c>
    </row>
    <row r="3575" spans="24:24" x14ac:dyDescent="0.35">
      <c r="X3575" s="8" t="str">
        <f>IF(JPK_KR!X3808="wynikowe",JPK_KR!V3808,"")</f>
        <v/>
      </c>
    </row>
    <row r="3576" spans="24:24" x14ac:dyDescent="0.35">
      <c r="X3576" s="8" t="str">
        <f>IF(JPK_KR!X3809="wynikowe",JPK_KR!V3809,"")</f>
        <v/>
      </c>
    </row>
    <row r="3577" spans="24:24" x14ac:dyDescent="0.35">
      <c r="X3577" s="8" t="str">
        <f>IF(JPK_KR!X3810="wynikowe",JPK_KR!V3810,"")</f>
        <v/>
      </c>
    </row>
    <row r="3578" spans="24:24" x14ac:dyDescent="0.35">
      <c r="X3578" s="8" t="str">
        <f>IF(JPK_KR!X3811="wynikowe",JPK_KR!V3811,"")</f>
        <v/>
      </c>
    </row>
    <row r="3579" spans="24:24" x14ac:dyDescent="0.35">
      <c r="X3579" s="8" t="str">
        <f>IF(JPK_KR!X3812="wynikowe",JPK_KR!V3812,"")</f>
        <v/>
      </c>
    </row>
    <row r="3580" spans="24:24" x14ac:dyDescent="0.35">
      <c r="X3580" s="8" t="str">
        <f>IF(JPK_KR!X3813="wynikowe",JPK_KR!V3813,"")</f>
        <v/>
      </c>
    </row>
    <row r="3581" spans="24:24" x14ac:dyDescent="0.35">
      <c r="X3581" s="8" t="str">
        <f>IF(JPK_KR!X3814="wynikowe",JPK_KR!V3814,"")</f>
        <v/>
      </c>
    </row>
    <row r="3582" spans="24:24" x14ac:dyDescent="0.35">
      <c r="X3582" s="8" t="str">
        <f>IF(JPK_KR!X3815="wynikowe",JPK_KR!V3815,"")</f>
        <v/>
      </c>
    </row>
    <row r="3583" spans="24:24" x14ac:dyDescent="0.35">
      <c r="X3583" s="8" t="str">
        <f>IF(JPK_KR!X3816="wynikowe",JPK_KR!V3816,"")</f>
        <v/>
      </c>
    </row>
    <row r="3584" spans="24:24" x14ac:dyDescent="0.35">
      <c r="X3584" s="8" t="str">
        <f>IF(JPK_KR!X3817="wynikowe",JPK_KR!V3817,"")</f>
        <v/>
      </c>
    </row>
    <row r="3585" spans="24:24" x14ac:dyDescent="0.35">
      <c r="X3585" s="8" t="str">
        <f>IF(JPK_KR!X3818="wynikowe",JPK_KR!V3818,"")</f>
        <v/>
      </c>
    </row>
    <row r="3586" spans="24:24" x14ac:dyDescent="0.35">
      <c r="X3586" s="8" t="str">
        <f>IF(JPK_KR!X3819="wynikowe",JPK_KR!V3819,"")</f>
        <v/>
      </c>
    </row>
    <row r="3587" spans="24:24" x14ac:dyDescent="0.35">
      <c r="X3587" s="8" t="str">
        <f>IF(JPK_KR!X3820="wynikowe",JPK_KR!V3820,"")</f>
        <v/>
      </c>
    </row>
    <row r="3588" spans="24:24" x14ac:dyDescent="0.35">
      <c r="X3588" s="8" t="str">
        <f>IF(JPK_KR!X3821="wynikowe",JPK_KR!V3821,"")</f>
        <v/>
      </c>
    </row>
    <row r="3589" spans="24:24" x14ac:dyDescent="0.35">
      <c r="X3589" s="8" t="str">
        <f>IF(JPK_KR!X3822="wynikowe",JPK_KR!V3822,"")</f>
        <v/>
      </c>
    </row>
    <row r="3590" spans="24:24" x14ac:dyDescent="0.35">
      <c r="X3590" s="8" t="str">
        <f>IF(JPK_KR!X3823="wynikowe",JPK_KR!V3823,"")</f>
        <v/>
      </c>
    </row>
    <row r="3591" spans="24:24" x14ac:dyDescent="0.35">
      <c r="X3591" s="8" t="str">
        <f>IF(JPK_KR!X3824="wynikowe",JPK_KR!V3824,"")</f>
        <v/>
      </c>
    </row>
    <row r="3592" spans="24:24" x14ac:dyDescent="0.35">
      <c r="X3592" s="8" t="str">
        <f>IF(JPK_KR!X3825="wynikowe",JPK_KR!V3825,"")</f>
        <v/>
      </c>
    </row>
    <row r="3593" spans="24:24" x14ac:dyDescent="0.35">
      <c r="X3593" s="8" t="str">
        <f>IF(JPK_KR!X3826="wynikowe",JPK_KR!V3826,"")</f>
        <v/>
      </c>
    </row>
    <row r="3594" spans="24:24" x14ac:dyDescent="0.35">
      <c r="X3594" s="8" t="str">
        <f>IF(JPK_KR!X3827="wynikowe",JPK_KR!V3827,"")</f>
        <v/>
      </c>
    </row>
    <row r="3595" spans="24:24" x14ac:dyDescent="0.35">
      <c r="X3595" s="8" t="str">
        <f>IF(JPK_KR!X3828="wynikowe",JPK_KR!V3828,"")</f>
        <v/>
      </c>
    </row>
    <row r="3596" spans="24:24" x14ac:dyDescent="0.35">
      <c r="X3596" s="8" t="str">
        <f>IF(JPK_KR!X3829="wynikowe",JPK_KR!V3829,"")</f>
        <v/>
      </c>
    </row>
    <row r="3597" spans="24:24" x14ac:dyDescent="0.35">
      <c r="X3597" s="8" t="str">
        <f>IF(JPK_KR!X3830="wynikowe",JPK_KR!V3830,"")</f>
        <v/>
      </c>
    </row>
    <row r="3598" spans="24:24" x14ac:dyDescent="0.35">
      <c r="X3598" s="8" t="str">
        <f>IF(JPK_KR!X3831="wynikowe",JPK_KR!V3831,"")</f>
        <v/>
      </c>
    </row>
    <row r="3599" spans="24:24" x14ac:dyDescent="0.35">
      <c r="X3599" s="8" t="str">
        <f>IF(JPK_KR!X3832="wynikowe",JPK_KR!V3832,"")</f>
        <v/>
      </c>
    </row>
    <row r="3600" spans="24:24" x14ac:dyDescent="0.35">
      <c r="X3600" s="8" t="str">
        <f>IF(JPK_KR!X3833="wynikowe",JPK_KR!V3833,"")</f>
        <v/>
      </c>
    </row>
    <row r="3601" spans="24:24" x14ac:dyDescent="0.35">
      <c r="X3601" s="8" t="str">
        <f>IF(JPK_KR!X3834="wynikowe",JPK_KR!V3834,"")</f>
        <v/>
      </c>
    </row>
    <row r="3602" spans="24:24" x14ac:dyDescent="0.35">
      <c r="X3602" s="8" t="str">
        <f>IF(JPK_KR!X3835="wynikowe",JPK_KR!V3835,"")</f>
        <v/>
      </c>
    </row>
    <row r="3603" spans="24:24" x14ac:dyDescent="0.35">
      <c r="X3603" s="8" t="str">
        <f>IF(JPK_KR!X3836="wynikowe",JPK_KR!V3836,"")</f>
        <v/>
      </c>
    </row>
    <row r="3604" spans="24:24" x14ac:dyDescent="0.35">
      <c r="X3604" s="8" t="str">
        <f>IF(JPK_KR!X3837="wynikowe",JPK_KR!V3837,"")</f>
        <v/>
      </c>
    </row>
    <row r="3605" spans="24:24" x14ac:dyDescent="0.35">
      <c r="X3605" s="8" t="str">
        <f>IF(JPK_KR!X3838="wynikowe",JPK_KR!V3838,"")</f>
        <v/>
      </c>
    </row>
    <row r="3606" spans="24:24" x14ac:dyDescent="0.35">
      <c r="X3606" s="8" t="str">
        <f>IF(JPK_KR!X3839="wynikowe",JPK_KR!V3839,"")</f>
        <v/>
      </c>
    </row>
    <row r="3607" spans="24:24" x14ac:dyDescent="0.35">
      <c r="X3607" s="8" t="str">
        <f>IF(JPK_KR!X3840="wynikowe",JPK_KR!V3840,"")</f>
        <v/>
      </c>
    </row>
    <row r="3608" spans="24:24" x14ac:dyDescent="0.35">
      <c r="X3608" s="8" t="str">
        <f>IF(JPK_KR!X3841="wynikowe",JPK_KR!V3841,"")</f>
        <v/>
      </c>
    </row>
    <row r="3609" spans="24:24" x14ac:dyDescent="0.35">
      <c r="X3609" s="8" t="str">
        <f>IF(JPK_KR!X3842="wynikowe",JPK_KR!V3842,"")</f>
        <v/>
      </c>
    </row>
    <row r="3610" spans="24:24" x14ac:dyDescent="0.35">
      <c r="X3610" s="8" t="str">
        <f>IF(JPK_KR!X3843="wynikowe",JPK_KR!V3843,"")</f>
        <v/>
      </c>
    </row>
    <row r="3611" spans="24:24" x14ac:dyDescent="0.35">
      <c r="X3611" s="8" t="str">
        <f>IF(JPK_KR!X3844="wynikowe",JPK_KR!V3844,"")</f>
        <v/>
      </c>
    </row>
    <row r="3612" spans="24:24" x14ac:dyDescent="0.35">
      <c r="X3612" s="8" t="str">
        <f>IF(JPK_KR!X3845="wynikowe",JPK_KR!V3845,"")</f>
        <v/>
      </c>
    </row>
    <row r="3613" spans="24:24" x14ac:dyDescent="0.35">
      <c r="X3613" s="8" t="str">
        <f>IF(JPK_KR!X3846="wynikowe",JPK_KR!V3846,"")</f>
        <v/>
      </c>
    </row>
    <row r="3614" spans="24:24" x14ac:dyDescent="0.35">
      <c r="X3614" s="8" t="str">
        <f>IF(JPK_KR!X3847="wynikowe",JPK_KR!V3847,"")</f>
        <v/>
      </c>
    </row>
    <row r="3615" spans="24:24" x14ac:dyDescent="0.35">
      <c r="X3615" s="8" t="str">
        <f>IF(JPK_KR!X3848="wynikowe",JPK_KR!V3848,"")</f>
        <v/>
      </c>
    </row>
    <row r="3616" spans="24:24" x14ac:dyDescent="0.35">
      <c r="X3616" s="8" t="str">
        <f>IF(JPK_KR!X3849="wynikowe",JPK_KR!V3849,"")</f>
        <v/>
      </c>
    </row>
    <row r="3617" spans="24:24" x14ac:dyDescent="0.35">
      <c r="X3617" s="8" t="str">
        <f>IF(JPK_KR!X3850="wynikowe",JPK_KR!V3850,"")</f>
        <v/>
      </c>
    </row>
    <row r="3618" spans="24:24" x14ac:dyDescent="0.35">
      <c r="X3618" s="8" t="str">
        <f>IF(JPK_KR!X3851="wynikowe",JPK_KR!V3851,"")</f>
        <v/>
      </c>
    </row>
    <row r="3619" spans="24:24" x14ac:dyDescent="0.35">
      <c r="X3619" s="8" t="str">
        <f>IF(JPK_KR!X3852="wynikowe",JPK_KR!V3852,"")</f>
        <v/>
      </c>
    </row>
    <row r="3620" spans="24:24" x14ac:dyDescent="0.35">
      <c r="X3620" s="8" t="str">
        <f>IF(JPK_KR!X3853="wynikowe",JPK_KR!V3853,"")</f>
        <v/>
      </c>
    </row>
    <row r="3621" spans="24:24" x14ac:dyDescent="0.35">
      <c r="X3621" s="8" t="str">
        <f>IF(JPK_KR!X3854="wynikowe",JPK_KR!V3854,"")</f>
        <v/>
      </c>
    </row>
    <row r="3622" spans="24:24" x14ac:dyDescent="0.35">
      <c r="X3622" s="8" t="str">
        <f>IF(JPK_KR!X3855="wynikowe",JPK_KR!V3855,"")</f>
        <v/>
      </c>
    </row>
    <row r="3623" spans="24:24" x14ac:dyDescent="0.35">
      <c r="X3623" s="8" t="str">
        <f>IF(JPK_KR!X3856="wynikowe",JPK_KR!V3856,"")</f>
        <v/>
      </c>
    </row>
    <row r="3624" spans="24:24" x14ac:dyDescent="0.35">
      <c r="X3624" s="8" t="str">
        <f>IF(JPK_KR!X3857="wynikowe",JPK_KR!V3857,"")</f>
        <v/>
      </c>
    </row>
    <row r="3625" spans="24:24" x14ac:dyDescent="0.35">
      <c r="X3625" s="8" t="str">
        <f>IF(JPK_KR!X3858="wynikowe",JPK_KR!V3858,"")</f>
        <v/>
      </c>
    </row>
    <row r="3626" spans="24:24" x14ac:dyDescent="0.35">
      <c r="X3626" s="8" t="str">
        <f>IF(JPK_KR!X3859="wynikowe",JPK_KR!V3859,"")</f>
        <v/>
      </c>
    </row>
    <row r="3627" spans="24:24" x14ac:dyDescent="0.35">
      <c r="X3627" s="8" t="str">
        <f>IF(JPK_KR!X3860="wynikowe",JPK_KR!V3860,"")</f>
        <v/>
      </c>
    </row>
    <row r="3628" spans="24:24" x14ac:dyDescent="0.35">
      <c r="X3628" s="8" t="str">
        <f>IF(JPK_KR!X3861="wynikowe",JPK_KR!V3861,"")</f>
        <v/>
      </c>
    </row>
    <row r="3629" spans="24:24" x14ac:dyDescent="0.35">
      <c r="X3629" s="8" t="str">
        <f>IF(JPK_KR!X3862="wynikowe",JPK_KR!V3862,"")</f>
        <v/>
      </c>
    </row>
    <row r="3630" spans="24:24" x14ac:dyDescent="0.35">
      <c r="X3630" s="8" t="str">
        <f>IF(JPK_KR!X3863="wynikowe",JPK_KR!V3863,"")</f>
        <v/>
      </c>
    </row>
    <row r="3631" spans="24:24" x14ac:dyDescent="0.35">
      <c r="X3631" s="8" t="str">
        <f>IF(JPK_KR!X3864="wynikowe",JPK_KR!V3864,"")</f>
        <v/>
      </c>
    </row>
    <row r="3632" spans="24:24" x14ac:dyDescent="0.35">
      <c r="X3632" s="8" t="str">
        <f>IF(JPK_KR!X3865="wynikowe",JPK_KR!V3865,"")</f>
        <v/>
      </c>
    </row>
    <row r="3633" spans="24:24" x14ac:dyDescent="0.35">
      <c r="X3633" s="8" t="str">
        <f>IF(JPK_KR!X3866="wynikowe",JPK_KR!V3866,"")</f>
        <v/>
      </c>
    </row>
    <row r="3634" spans="24:24" x14ac:dyDescent="0.35">
      <c r="X3634" s="8" t="str">
        <f>IF(JPK_KR!X3867="wynikowe",JPK_KR!V3867,"")</f>
        <v/>
      </c>
    </row>
    <row r="3635" spans="24:24" x14ac:dyDescent="0.35">
      <c r="X3635" s="8" t="str">
        <f>IF(JPK_KR!X3868="wynikowe",JPK_KR!V3868,"")</f>
        <v/>
      </c>
    </row>
    <row r="3636" spans="24:24" x14ac:dyDescent="0.35">
      <c r="X3636" s="8" t="str">
        <f>IF(JPK_KR!X3869="wynikowe",JPK_KR!V3869,"")</f>
        <v/>
      </c>
    </row>
    <row r="3637" spans="24:24" x14ac:dyDescent="0.35">
      <c r="X3637" s="8" t="str">
        <f>IF(JPK_KR!X3870="wynikowe",JPK_KR!V3870,"")</f>
        <v/>
      </c>
    </row>
    <row r="3638" spans="24:24" x14ac:dyDescent="0.35">
      <c r="X3638" s="8" t="str">
        <f>IF(JPK_KR!X3871="wynikowe",JPK_KR!V3871,"")</f>
        <v/>
      </c>
    </row>
    <row r="3639" spans="24:24" x14ac:dyDescent="0.35">
      <c r="X3639" s="8" t="str">
        <f>IF(JPK_KR!X3872="wynikowe",JPK_KR!V3872,"")</f>
        <v/>
      </c>
    </row>
    <row r="3640" spans="24:24" x14ac:dyDescent="0.35">
      <c r="X3640" s="8" t="str">
        <f>IF(JPK_KR!X3873="wynikowe",JPK_KR!V3873,"")</f>
        <v/>
      </c>
    </row>
    <row r="3641" spans="24:24" x14ac:dyDescent="0.35">
      <c r="X3641" s="8" t="str">
        <f>IF(JPK_KR!X3874="wynikowe",JPK_KR!V3874,"")</f>
        <v/>
      </c>
    </row>
    <row r="3642" spans="24:24" x14ac:dyDescent="0.35">
      <c r="X3642" s="8" t="str">
        <f>IF(JPK_KR!X3875="wynikowe",JPK_KR!V3875,"")</f>
        <v/>
      </c>
    </row>
    <row r="3643" spans="24:24" x14ac:dyDescent="0.35">
      <c r="X3643" s="8" t="str">
        <f>IF(JPK_KR!X3876="wynikowe",JPK_KR!V3876,"")</f>
        <v/>
      </c>
    </row>
    <row r="3644" spans="24:24" x14ac:dyDescent="0.35">
      <c r="X3644" s="8" t="str">
        <f>IF(JPK_KR!X3877="wynikowe",JPK_KR!V3877,"")</f>
        <v/>
      </c>
    </row>
    <row r="3645" spans="24:24" x14ac:dyDescent="0.35">
      <c r="X3645" s="8" t="str">
        <f>IF(JPK_KR!X3878="wynikowe",JPK_KR!V3878,"")</f>
        <v/>
      </c>
    </row>
    <row r="3646" spans="24:24" x14ac:dyDescent="0.35">
      <c r="X3646" s="8" t="str">
        <f>IF(JPK_KR!X3879="wynikowe",JPK_KR!V3879,"")</f>
        <v/>
      </c>
    </row>
    <row r="3647" spans="24:24" x14ac:dyDescent="0.35">
      <c r="X3647" s="8" t="str">
        <f>IF(JPK_KR!X3880="wynikowe",JPK_KR!V3880,"")</f>
        <v/>
      </c>
    </row>
    <row r="3648" spans="24:24" x14ac:dyDescent="0.35">
      <c r="X3648" s="8" t="str">
        <f>IF(JPK_KR!X3881="wynikowe",JPK_KR!V3881,"")</f>
        <v/>
      </c>
    </row>
    <row r="3649" spans="24:24" x14ac:dyDescent="0.35">
      <c r="X3649" s="8" t="str">
        <f>IF(JPK_KR!X3882="wynikowe",JPK_KR!V3882,"")</f>
        <v/>
      </c>
    </row>
    <row r="3650" spans="24:24" x14ac:dyDescent="0.35">
      <c r="X3650" s="8" t="str">
        <f>IF(JPK_KR!X3883="wynikowe",JPK_KR!V3883,"")</f>
        <v/>
      </c>
    </row>
    <row r="3651" spans="24:24" x14ac:dyDescent="0.35">
      <c r="X3651" s="8" t="str">
        <f>IF(JPK_KR!X3884="wynikowe",JPK_KR!V3884,"")</f>
        <v/>
      </c>
    </row>
    <row r="3652" spans="24:24" x14ac:dyDescent="0.35">
      <c r="X3652" s="8" t="str">
        <f>IF(JPK_KR!X3885="wynikowe",JPK_KR!V3885,"")</f>
        <v/>
      </c>
    </row>
    <row r="3653" spans="24:24" x14ac:dyDescent="0.35">
      <c r="X3653" s="8" t="str">
        <f>IF(JPK_KR!X3886="wynikowe",JPK_KR!V3886,"")</f>
        <v/>
      </c>
    </row>
    <row r="3654" spans="24:24" x14ac:dyDescent="0.35">
      <c r="X3654" s="8" t="str">
        <f>IF(JPK_KR!X3887="wynikowe",JPK_KR!V3887,"")</f>
        <v/>
      </c>
    </row>
    <row r="3655" spans="24:24" x14ac:dyDescent="0.35">
      <c r="X3655" s="8" t="str">
        <f>IF(JPK_KR!X3888="wynikowe",JPK_KR!V3888,"")</f>
        <v/>
      </c>
    </row>
    <row r="3656" spans="24:24" x14ac:dyDescent="0.35">
      <c r="X3656" s="8" t="str">
        <f>IF(JPK_KR!X3889="wynikowe",JPK_KR!V3889,"")</f>
        <v/>
      </c>
    </row>
    <row r="3657" spans="24:24" x14ac:dyDescent="0.35">
      <c r="X3657" s="8" t="str">
        <f>IF(JPK_KR!X3890="wynikowe",JPK_KR!V3890,"")</f>
        <v/>
      </c>
    </row>
    <row r="3658" spans="24:24" x14ac:dyDescent="0.35">
      <c r="X3658" s="8" t="str">
        <f>IF(JPK_KR!X3891="wynikowe",JPK_KR!V3891,"")</f>
        <v/>
      </c>
    </row>
    <row r="3659" spans="24:24" x14ac:dyDescent="0.35">
      <c r="X3659" s="8" t="str">
        <f>IF(JPK_KR!X3892="wynikowe",JPK_KR!V3892,"")</f>
        <v/>
      </c>
    </row>
    <row r="3660" spans="24:24" x14ac:dyDescent="0.35">
      <c r="X3660" s="8" t="str">
        <f>IF(JPK_KR!X3893="wynikowe",JPK_KR!V3893,"")</f>
        <v/>
      </c>
    </row>
    <row r="3661" spans="24:24" x14ac:dyDescent="0.35">
      <c r="X3661" s="8" t="str">
        <f>IF(JPK_KR!X3894="wynikowe",JPK_KR!V3894,"")</f>
        <v/>
      </c>
    </row>
    <row r="3662" spans="24:24" x14ac:dyDescent="0.35">
      <c r="X3662" s="8" t="str">
        <f>IF(JPK_KR!X3895="wynikowe",JPK_KR!V3895,"")</f>
        <v/>
      </c>
    </row>
    <row r="3663" spans="24:24" x14ac:dyDescent="0.35">
      <c r="X3663" s="8" t="str">
        <f>IF(JPK_KR!X3896="wynikowe",JPK_KR!V3896,"")</f>
        <v/>
      </c>
    </row>
    <row r="3664" spans="24:24" x14ac:dyDescent="0.35">
      <c r="X3664" s="8" t="str">
        <f>IF(JPK_KR!X3897="wynikowe",JPK_KR!V3897,"")</f>
        <v/>
      </c>
    </row>
    <row r="3665" spans="24:24" x14ac:dyDescent="0.35">
      <c r="X3665" s="8" t="str">
        <f>IF(JPK_KR!X3898="wynikowe",JPK_KR!V3898,"")</f>
        <v/>
      </c>
    </row>
    <row r="3666" spans="24:24" x14ac:dyDescent="0.35">
      <c r="X3666" s="8" t="str">
        <f>IF(JPK_KR!X3899="wynikowe",JPK_KR!V3899,"")</f>
        <v/>
      </c>
    </row>
    <row r="3667" spans="24:24" x14ac:dyDescent="0.35">
      <c r="X3667" s="8" t="str">
        <f>IF(JPK_KR!X3900="wynikowe",JPK_KR!V3900,"")</f>
        <v/>
      </c>
    </row>
    <row r="3668" spans="24:24" x14ac:dyDescent="0.35">
      <c r="X3668" s="8" t="str">
        <f>IF(JPK_KR!X3901="wynikowe",JPK_KR!V3901,"")</f>
        <v/>
      </c>
    </row>
    <row r="3669" spans="24:24" x14ac:dyDescent="0.35">
      <c r="X3669" s="8" t="str">
        <f>IF(JPK_KR!X3902="wynikowe",JPK_KR!V3902,"")</f>
        <v/>
      </c>
    </row>
    <row r="3670" spans="24:24" x14ac:dyDescent="0.35">
      <c r="X3670" s="8" t="str">
        <f>IF(JPK_KR!X3903="wynikowe",JPK_KR!V3903,"")</f>
        <v/>
      </c>
    </row>
    <row r="3671" spans="24:24" x14ac:dyDescent="0.35">
      <c r="X3671" s="8" t="str">
        <f>IF(JPK_KR!X3904="wynikowe",JPK_KR!V3904,"")</f>
        <v/>
      </c>
    </row>
    <row r="3672" spans="24:24" x14ac:dyDescent="0.35">
      <c r="X3672" s="8" t="str">
        <f>IF(JPK_KR!X3905="wynikowe",JPK_KR!V3905,"")</f>
        <v/>
      </c>
    </row>
    <row r="3673" spans="24:24" x14ac:dyDescent="0.35">
      <c r="X3673" s="8" t="str">
        <f>IF(JPK_KR!X3906="wynikowe",JPK_KR!V3906,"")</f>
        <v/>
      </c>
    </row>
    <row r="3674" spans="24:24" x14ac:dyDescent="0.35">
      <c r="X3674" s="8" t="str">
        <f>IF(JPK_KR!X3907="wynikowe",JPK_KR!V3907,"")</f>
        <v/>
      </c>
    </row>
    <row r="3675" spans="24:24" x14ac:dyDescent="0.35">
      <c r="X3675" s="8" t="str">
        <f>IF(JPK_KR!X3908="wynikowe",JPK_KR!V3908,"")</f>
        <v/>
      </c>
    </row>
    <row r="3676" spans="24:24" x14ac:dyDescent="0.35">
      <c r="X3676" s="8" t="str">
        <f>IF(JPK_KR!X3909="wynikowe",JPK_KR!V3909,"")</f>
        <v/>
      </c>
    </row>
    <row r="3677" spans="24:24" x14ac:dyDescent="0.35">
      <c r="X3677" s="8" t="str">
        <f>IF(JPK_KR!X3910="wynikowe",JPK_KR!V3910,"")</f>
        <v/>
      </c>
    </row>
    <row r="3678" spans="24:24" x14ac:dyDescent="0.35">
      <c r="X3678" s="8" t="str">
        <f>IF(JPK_KR!X3911="wynikowe",JPK_KR!V3911,"")</f>
        <v/>
      </c>
    </row>
    <row r="3679" spans="24:24" x14ac:dyDescent="0.35">
      <c r="X3679" s="8" t="str">
        <f>IF(JPK_KR!X3912="wynikowe",JPK_KR!V3912,"")</f>
        <v/>
      </c>
    </row>
    <row r="3680" spans="24:24" x14ac:dyDescent="0.35">
      <c r="X3680" s="8" t="str">
        <f>IF(JPK_KR!X3913="wynikowe",JPK_KR!V3913,"")</f>
        <v/>
      </c>
    </row>
    <row r="3681" spans="24:24" x14ac:dyDescent="0.35">
      <c r="X3681" s="8" t="str">
        <f>IF(JPK_KR!X3914="wynikowe",JPK_KR!V3914,"")</f>
        <v/>
      </c>
    </row>
    <row r="3682" spans="24:24" x14ac:dyDescent="0.35">
      <c r="X3682" s="8" t="str">
        <f>IF(JPK_KR!X3915="wynikowe",JPK_KR!V3915,"")</f>
        <v/>
      </c>
    </row>
    <row r="3683" spans="24:24" x14ac:dyDescent="0.35">
      <c r="X3683" s="8" t="str">
        <f>IF(JPK_KR!X3916="wynikowe",JPK_KR!V3916,"")</f>
        <v/>
      </c>
    </row>
    <row r="3684" spans="24:24" x14ac:dyDescent="0.35">
      <c r="X3684" s="8" t="str">
        <f>IF(JPK_KR!X3917="wynikowe",JPK_KR!V3917,"")</f>
        <v/>
      </c>
    </row>
    <row r="3685" spans="24:24" x14ac:dyDescent="0.35">
      <c r="X3685" s="8" t="str">
        <f>IF(JPK_KR!X3918="wynikowe",JPK_KR!V3918,"")</f>
        <v/>
      </c>
    </row>
    <row r="3686" spans="24:24" x14ac:dyDescent="0.35">
      <c r="X3686" s="8" t="str">
        <f>IF(JPK_KR!X3919="wynikowe",JPK_KR!V3919,"")</f>
        <v/>
      </c>
    </row>
    <row r="3687" spans="24:24" x14ac:dyDescent="0.35">
      <c r="X3687" s="8" t="str">
        <f>IF(JPK_KR!X3920="wynikowe",JPK_KR!V3920,"")</f>
        <v/>
      </c>
    </row>
    <row r="3688" spans="24:24" x14ac:dyDescent="0.35">
      <c r="X3688" s="8" t="str">
        <f>IF(JPK_KR!X3921="wynikowe",JPK_KR!V3921,"")</f>
        <v/>
      </c>
    </row>
    <row r="3689" spans="24:24" x14ac:dyDescent="0.35">
      <c r="X3689" s="8" t="str">
        <f>IF(JPK_KR!X3922="wynikowe",JPK_KR!V3922,"")</f>
        <v/>
      </c>
    </row>
    <row r="3690" spans="24:24" x14ac:dyDescent="0.35">
      <c r="X3690" s="8" t="str">
        <f>IF(JPK_KR!X3923="wynikowe",JPK_KR!V3923,"")</f>
        <v/>
      </c>
    </row>
    <row r="3691" spans="24:24" x14ac:dyDescent="0.35">
      <c r="X3691" s="8" t="str">
        <f>IF(JPK_KR!X3924="wynikowe",JPK_KR!V3924,"")</f>
        <v/>
      </c>
    </row>
    <row r="3692" spans="24:24" x14ac:dyDescent="0.35">
      <c r="X3692" s="8" t="str">
        <f>IF(JPK_KR!X3925="wynikowe",JPK_KR!V3925,"")</f>
        <v/>
      </c>
    </row>
    <row r="3693" spans="24:24" x14ac:dyDescent="0.35">
      <c r="X3693" s="8" t="str">
        <f>IF(JPK_KR!X3926="wynikowe",JPK_KR!V3926,"")</f>
        <v/>
      </c>
    </row>
    <row r="3694" spans="24:24" x14ac:dyDescent="0.35">
      <c r="X3694" s="8" t="str">
        <f>IF(JPK_KR!X3927="wynikowe",JPK_KR!V3927,"")</f>
        <v/>
      </c>
    </row>
    <row r="3695" spans="24:24" x14ac:dyDescent="0.35">
      <c r="X3695" s="8" t="str">
        <f>IF(JPK_KR!X3928="wynikowe",JPK_KR!V3928,"")</f>
        <v/>
      </c>
    </row>
    <row r="3696" spans="24:24" x14ac:dyDescent="0.35">
      <c r="X3696" s="8" t="str">
        <f>IF(JPK_KR!X3929="wynikowe",JPK_KR!V3929,"")</f>
        <v/>
      </c>
    </row>
    <row r="3697" spans="24:24" x14ac:dyDescent="0.35">
      <c r="X3697" s="8" t="str">
        <f>IF(JPK_KR!X3930="wynikowe",JPK_KR!V3930,"")</f>
        <v/>
      </c>
    </row>
    <row r="3698" spans="24:24" x14ac:dyDescent="0.35">
      <c r="X3698" s="8" t="str">
        <f>IF(JPK_KR!X3931="wynikowe",JPK_KR!V3931,"")</f>
        <v/>
      </c>
    </row>
    <row r="3699" spans="24:24" x14ac:dyDescent="0.35">
      <c r="X3699" s="8" t="str">
        <f>IF(JPK_KR!X3932="wynikowe",JPK_KR!V3932,"")</f>
        <v/>
      </c>
    </row>
    <row r="3700" spans="24:24" x14ac:dyDescent="0.35">
      <c r="X3700" s="8" t="str">
        <f>IF(JPK_KR!X3933="wynikowe",JPK_KR!V3933,"")</f>
        <v/>
      </c>
    </row>
    <row r="3701" spans="24:24" x14ac:dyDescent="0.35">
      <c r="X3701" s="8" t="str">
        <f>IF(JPK_KR!X3934="wynikowe",JPK_KR!V3934,"")</f>
        <v/>
      </c>
    </row>
    <row r="3702" spans="24:24" x14ac:dyDescent="0.35">
      <c r="X3702" s="8" t="str">
        <f>IF(JPK_KR!X3935="wynikowe",JPK_KR!V3935,"")</f>
        <v/>
      </c>
    </row>
    <row r="3703" spans="24:24" x14ac:dyDescent="0.35">
      <c r="X3703" s="8" t="str">
        <f>IF(JPK_KR!X3936="wynikowe",JPK_KR!V3936,"")</f>
        <v/>
      </c>
    </row>
    <row r="3704" spans="24:24" x14ac:dyDescent="0.35">
      <c r="X3704" s="8" t="str">
        <f>IF(JPK_KR!X3937="wynikowe",JPK_KR!V3937,"")</f>
        <v/>
      </c>
    </row>
    <row r="3705" spans="24:24" x14ac:dyDescent="0.35">
      <c r="X3705" s="8" t="str">
        <f>IF(JPK_KR!X3938="wynikowe",JPK_KR!V3938,"")</f>
        <v/>
      </c>
    </row>
    <row r="3706" spans="24:24" x14ac:dyDescent="0.35">
      <c r="X3706" s="8" t="str">
        <f>IF(JPK_KR!X3939="wynikowe",JPK_KR!V3939,"")</f>
        <v/>
      </c>
    </row>
    <row r="3707" spans="24:24" x14ac:dyDescent="0.35">
      <c r="X3707" s="8" t="str">
        <f>IF(JPK_KR!X3940="wynikowe",JPK_KR!V3940,"")</f>
        <v/>
      </c>
    </row>
    <row r="3708" spans="24:24" x14ac:dyDescent="0.35">
      <c r="X3708" s="8" t="str">
        <f>IF(JPK_KR!X3941="wynikowe",JPK_KR!V3941,"")</f>
        <v/>
      </c>
    </row>
    <row r="3709" spans="24:24" x14ac:dyDescent="0.35">
      <c r="X3709" s="8" t="str">
        <f>IF(JPK_KR!X3942="wynikowe",JPK_KR!V3942,"")</f>
        <v/>
      </c>
    </row>
    <row r="3710" spans="24:24" x14ac:dyDescent="0.35">
      <c r="X3710" s="8" t="str">
        <f>IF(JPK_KR!X3943="wynikowe",JPK_KR!V3943,"")</f>
        <v/>
      </c>
    </row>
    <row r="3711" spans="24:24" x14ac:dyDescent="0.35">
      <c r="X3711" s="8" t="str">
        <f>IF(JPK_KR!X3944="wynikowe",JPK_KR!V3944,"")</f>
        <v/>
      </c>
    </row>
    <row r="3712" spans="24:24" x14ac:dyDescent="0.35">
      <c r="X3712" s="8" t="str">
        <f>IF(JPK_KR!X3945="wynikowe",JPK_KR!V3945,"")</f>
        <v/>
      </c>
    </row>
    <row r="3713" spans="24:24" x14ac:dyDescent="0.35">
      <c r="X3713" s="8" t="str">
        <f>IF(JPK_KR!X3946="wynikowe",JPK_KR!V3946,"")</f>
        <v/>
      </c>
    </row>
    <row r="3714" spans="24:24" x14ac:dyDescent="0.35">
      <c r="X3714" s="8" t="str">
        <f>IF(JPK_KR!X3947="wynikowe",JPK_KR!V3947,"")</f>
        <v/>
      </c>
    </row>
    <row r="3715" spans="24:24" x14ac:dyDescent="0.35">
      <c r="X3715" s="8" t="str">
        <f>IF(JPK_KR!X3948="wynikowe",JPK_KR!V3948,"")</f>
        <v/>
      </c>
    </row>
    <row r="3716" spans="24:24" x14ac:dyDescent="0.35">
      <c r="X3716" s="8" t="str">
        <f>IF(JPK_KR!X3949="wynikowe",JPK_KR!V3949,"")</f>
        <v/>
      </c>
    </row>
    <row r="3717" spans="24:24" x14ac:dyDescent="0.35">
      <c r="X3717" s="8" t="str">
        <f>IF(JPK_KR!X3950="wynikowe",JPK_KR!V3950,"")</f>
        <v/>
      </c>
    </row>
    <row r="3718" spans="24:24" x14ac:dyDescent="0.35">
      <c r="X3718" s="8" t="str">
        <f>IF(JPK_KR!X3951="wynikowe",JPK_KR!V3951,"")</f>
        <v/>
      </c>
    </row>
    <row r="3719" spans="24:24" x14ac:dyDescent="0.35">
      <c r="X3719" s="8" t="str">
        <f>IF(JPK_KR!X3952="wynikowe",JPK_KR!V3952,"")</f>
        <v/>
      </c>
    </row>
    <row r="3720" spans="24:24" x14ac:dyDescent="0.35">
      <c r="X3720" s="8" t="str">
        <f>IF(JPK_KR!X3953="wynikowe",JPK_KR!V3953,"")</f>
        <v/>
      </c>
    </row>
    <row r="3721" spans="24:24" x14ac:dyDescent="0.35">
      <c r="X3721" s="8" t="str">
        <f>IF(JPK_KR!X3954="wynikowe",JPK_KR!V3954,"")</f>
        <v/>
      </c>
    </row>
    <row r="3722" spans="24:24" x14ac:dyDescent="0.35">
      <c r="X3722" s="8" t="str">
        <f>IF(JPK_KR!X3955="wynikowe",JPK_KR!V3955,"")</f>
        <v/>
      </c>
    </row>
    <row r="3723" spans="24:24" x14ac:dyDescent="0.35">
      <c r="X3723" s="8" t="str">
        <f>IF(JPK_KR!X3956="wynikowe",JPK_KR!V3956,"")</f>
        <v/>
      </c>
    </row>
    <row r="3724" spans="24:24" x14ac:dyDescent="0.35">
      <c r="X3724" s="8" t="str">
        <f>IF(JPK_KR!X3957="wynikowe",JPK_KR!V3957,"")</f>
        <v/>
      </c>
    </row>
    <row r="3725" spans="24:24" x14ac:dyDescent="0.35">
      <c r="X3725" s="8" t="str">
        <f>IF(JPK_KR!X3958="wynikowe",JPK_KR!V3958,"")</f>
        <v/>
      </c>
    </row>
    <row r="3726" spans="24:24" x14ac:dyDescent="0.35">
      <c r="X3726" s="8" t="str">
        <f>IF(JPK_KR!X3959="wynikowe",JPK_KR!V3959,"")</f>
        <v/>
      </c>
    </row>
    <row r="3727" spans="24:24" x14ac:dyDescent="0.35">
      <c r="X3727" s="8" t="str">
        <f>IF(JPK_KR!X3960="wynikowe",JPK_KR!V3960,"")</f>
        <v/>
      </c>
    </row>
    <row r="3728" spans="24:24" x14ac:dyDescent="0.35">
      <c r="X3728" s="8" t="str">
        <f>IF(JPK_KR!X3961="wynikowe",JPK_KR!V3961,"")</f>
        <v/>
      </c>
    </row>
    <row r="3729" spans="24:24" x14ac:dyDescent="0.35">
      <c r="X3729" s="8" t="str">
        <f>IF(JPK_KR!X3962="wynikowe",JPK_KR!V3962,"")</f>
        <v/>
      </c>
    </row>
    <row r="3730" spans="24:24" x14ac:dyDescent="0.35">
      <c r="X3730" s="8" t="str">
        <f>IF(JPK_KR!X3963="wynikowe",JPK_KR!V3963,"")</f>
        <v/>
      </c>
    </row>
    <row r="3731" spans="24:24" x14ac:dyDescent="0.35">
      <c r="X3731" s="8" t="str">
        <f>IF(JPK_KR!X3964="wynikowe",JPK_KR!V3964,"")</f>
        <v/>
      </c>
    </row>
    <row r="3732" spans="24:24" x14ac:dyDescent="0.35">
      <c r="X3732" s="8" t="str">
        <f>IF(JPK_KR!X3965="wynikowe",JPK_KR!V3965,"")</f>
        <v/>
      </c>
    </row>
    <row r="3733" spans="24:24" x14ac:dyDescent="0.35">
      <c r="X3733" s="8" t="str">
        <f>IF(JPK_KR!X3966="wynikowe",JPK_KR!V3966,"")</f>
        <v/>
      </c>
    </row>
    <row r="3734" spans="24:24" x14ac:dyDescent="0.35">
      <c r="X3734" s="8" t="str">
        <f>IF(JPK_KR!X3967="wynikowe",JPK_KR!V3967,"")</f>
        <v/>
      </c>
    </row>
    <row r="3735" spans="24:24" x14ac:dyDescent="0.35">
      <c r="X3735" s="8" t="str">
        <f>IF(JPK_KR!X3968="wynikowe",JPK_KR!V3968,"")</f>
        <v/>
      </c>
    </row>
    <row r="3736" spans="24:24" x14ac:dyDescent="0.35">
      <c r="X3736" s="8" t="str">
        <f>IF(JPK_KR!X3969="wynikowe",JPK_KR!V3969,"")</f>
        <v/>
      </c>
    </row>
    <row r="3737" spans="24:24" x14ac:dyDescent="0.35">
      <c r="X3737" s="8" t="str">
        <f>IF(JPK_KR!X3970="wynikowe",JPK_KR!V3970,"")</f>
        <v/>
      </c>
    </row>
    <row r="3738" spans="24:24" x14ac:dyDescent="0.35">
      <c r="X3738" s="8" t="str">
        <f>IF(JPK_KR!X3971="wynikowe",JPK_KR!V3971,"")</f>
        <v/>
      </c>
    </row>
    <row r="3739" spans="24:24" x14ac:dyDescent="0.35">
      <c r="X3739" s="8" t="str">
        <f>IF(JPK_KR!X3972="wynikowe",JPK_KR!V3972,"")</f>
        <v/>
      </c>
    </row>
    <row r="3740" spans="24:24" x14ac:dyDescent="0.35">
      <c r="X3740" s="8" t="str">
        <f>IF(JPK_KR!X3973="wynikowe",JPK_KR!V3973,"")</f>
        <v/>
      </c>
    </row>
    <row r="3741" spans="24:24" x14ac:dyDescent="0.35">
      <c r="X3741" s="8" t="str">
        <f>IF(JPK_KR!X3974="wynikowe",JPK_KR!V3974,"")</f>
        <v/>
      </c>
    </row>
    <row r="3742" spans="24:24" x14ac:dyDescent="0.35">
      <c r="X3742" s="8" t="str">
        <f>IF(JPK_KR!X3975="wynikowe",JPK_KR!V3975,"")</f>
        <v/>
      </c>
    </row>
    <row r="3743" spans="24:24" x14ac:dyDescent="0.35">
      <c r="X3743" s="8" t="str">
        <f>IF(JPK_KR!X3976="wynikowe",JPK_KR!V3976,"")</f>
        <v/>
      </c>
    </row>
    <row r="3744" spans="24:24" x14ac:dyDescent="0.35">
      <c r="X3744" s="8" t="str">
        <f>IF(JPK_KR!X3977="wynikowe",JPK_KR!V3977,"")</f>
        <v/>
      </c>
    </row>
    <row r="3745" spans="24:24" x14ac:dyDescent="0.35">
      <c r="X3745" s="8" t="str">
        <f>IF(JPK_KR!X3978="wynikowe",JPK_KR!V3978,"")</f>
        <v/>
      </c>
    </row>
    <row r="3746" spans="24:24" x14ac:dyDescent="0.35">
      <c r="X3746" s="8" t="str">
        <f>IF(JPK_KR!X3979="wynikowe",JPK_KR!V3979,"")</f>
        <v/>
      </c>
    </row>
    <row r="3747" spans="24:24" x14ac:dyDescent="0.35">
      <c r="X3747" s="8" t="str">
        <f>IF(JPK_KR!X3980="wynikowe",JPK_KR!V3980,"")</f>
        <v/>
      </c>
    </row>
    <row r="3748" spans="24:24" x14ac:dyDescent="0.35">
      <c r="X3748" s="8" t="str">
        <f>IF(JPK_KR!X3981="wynikowe",JPK_KR!V3981,"")</f>
        <v/>
      </c>
    </row>
    <row r="3749" spans="24:24" x14ac:dyDescent="0.35">
      <c r="X3749" s="8" t="str">
        <f>IF(JPK_KR!X3982="wynikowe",JPK_KR!V3982,"")</f>
        <v/>
      </c>
    </row>
    <row r="3750" spans="24:24" x14ac:dyDescent="0.35">
      <c r="X3750" s="8" t="str">
        <f>IF(JPK_KR!X3983="wynikowe",JPK_KR!V3983,"")</f>
        <v/>
      </c>
    </row>
    <row r="3751" spans="24:24" x14ac:dyDescent="0.35">
      <c r="X3751" s="8" t="str">
        <f>IF(JPK_KR!X3984="wynikowe",JPK_KR!V3984,"")</f>
        <v/>
      </c>
    </row>
    <row r="3752" spans="24:24" x14ac:dyDescent="0.35">
      <c r="X3752" s="8" t="str">
        <f>IF(JPK_KR!X3985="wynikowe",JPK_KR!V3985,"")</f>
        <v/>
      </c>
    </row>
    <row r="3753" spans="24:24" x14ac:dyDescent="0.35">
      <c r="X3753" s="8" t="str">
        <f>IF(JPK_KR!X3986="wynikowe",JPK_KR!V3986,"")</f>
        <v/>
      </c>
    </row>
    <row r="3754" spans="24:24" x14ac:dyDescent="0.35">
      <c r="X3754" s="8" t="str">
        <f>IF(JPK_KR!X3987="wynikowe",JPK_KR!V3987,"")</f>
        <v/>
      </c>
    </row>
    <row r="3755" spans="24:24" x14ac:dyDescent="0.35">
      <c r="X3755" s="8" t="str">
        <f>IF(JPK_KR!X3988="wynikowe",JPK_KR!V3988,"")</f>
        <v/>
      </c>
    </row>
    <row r="3756" spans="24:24" x14ac:dyDescent="0.35">
      <c r="X3756" s="8" t="str">
        <f>IF(JPK_KR!X3989="wynikowe",JPK_KR!V3989,"")</f>
        <v/>
      </c>
    </row>
    <row r="3757" spans="24:24" x14ac:dyDescent="0.35">
      <c r="X3757" s="8" t="str">
        <f>IF(JPK_KR!X3990="wynikowe",JPK_KR!V3990,"")</f>
        <v/>
      </c>
    </row>
    <row r="3758" spans="24:24" x14ac:dyDescent="0.35">
      <c r="X3758" s="8" t="str">
        <f>IF(JPK_KR!X3991="wynikowe",JPK_KR!V3991,"")</f>
        <v/>
      </c>
    </row>
    <row r="3759" spans="24:24" x14ac:dyDescent="0.35">
      <c r="X3759" s="8" t="str">
        <f>IF(JPK_KR!X3992="wynikowe",JPK_KR!V3992,"")</f>
        <v/>
      </c>
    </row>
    <row r="3760" spans="24:24" x14ac:dyDescent="0.35">
      <c r="X3760" s="8" t="str">
        <f>IF(JPK_KR!X3993="wynikowe",JPK_KR!V3993,"")</f>
        <v/>
      </c>
    </row>
    <row r="3761" spans="24:24" x14ac:dyDescent="0.35">
      <c r="X3761" s="8" t="str">
        <f>IF(JPK_KR!X3994="wynikowe",JPK_KR!V3994,"")</f>
        <v/>
      </c>
    </row>
    <row r="3762" spans="24:24" x14ac:dyDescent="0.35">
      <c r="X3762" s="8" t="str">
        <f>IF(JPK_KR!X3995="wynikowe",JPK_KR!V3995,"")</f>
        <v/>
      </c>
    </row>
    <row r="3763" spans="24:24" x14ac:dyDescent="0.35">
      <c r="X3763" s="8" t="str">
        <f>IF(JPK_KR!X3996="wynikowe",JPK_KR!V3996,"")</f>
        <v/>
      </c>
    </row>
    <row r="3764" spans="24:24" x14ac:dyDescent="0.35">
      <c r="X3764" s="8" t="str">
        <f>IF(JPK_KR!X3997="wynikowe",JPK_KR!V3997,"")</f>
        <v/>
      </c>
    </row>
    <row r="3765" spans="24:24" x14ac:dyDescent="0.35">
      <c r="X3765" s="8" t="str">
        <f>IF(JPK_KR!X3998="wynikowe",JPK_KR!V3998,"")</f>
        <v/>
      </c>
    </row>
    <row r="3766" spans="24:24" x14ac:dyDescent="0.35">
      <c r="X3766" s="8" t="str">
        <f>IF(JPK_KR!X3999="wynikowe",JPK_KR!V3999,"")</f>
        <v/>
      </c>
    </row>
    <row r="3767" spans="24:24" x14ac:dyDescent="0.35">
      <c r="X3767" s="8" t="str">
        <f>IF(JPK_KR!X4000="wynikowe",JPK_KR!V4000,"")</f>
        <v/>
      </c>
    </row>
    <row r="3768" spans="24:24" x14ac:dyDescent="0.35">
      <c r="X3768" s="8" t="str">
        <f>IF(JPK_KR!X4001="wynikowe",JPK_KR!V4001,"")</f>
        <v/>
      </c>
    </row>
    <row r="3769" spans="24:24" x14ac:dyDescent="0.35">
      <c r="X3769" s="8" t="str">
        <f>IF(JPK_KR!X4002="wynikowe",JPK_KR!V4002,"")</f>
        <v/>
      </c>
    </row>
    <row r="3770" spans="24:24" x14ac:dyDescent="0.35">
      <c r="X3770" s="8" t="str">
        <f>IF(JPK_KR!X4003="wynikowe",JPK_KR!V4003,"")</f>
        <v/>
      </c>
    </row>
    <row r="3771" spans="24:24" x14ac:dyDescent="0.35">
      <c r="X3771" s="8" t="str">
        <f>IF(JPK_KR!X4004="wynikowe",JPK_KR!V4004,"")</f>
        <v/>
      </c>
    </row>
    <row r="3772" spans="24:24" x14ac:dyDescent="0.35">
      <c r="X3772" s="8" t="str">
        <f>IF(JPK_KR!X4005="wynikowe",JPK_KR!V4005,"")</f>
        <v/>
      </c>
    </row>
    <row r="3773" spans="24:24" x14ac:dyDescent="0.35">
      <c r="X3773" s="8" t="str">
        <f>IF(JPK_KR!X4006="wynikowe",JPK_KR!V4006,"")</f>
        <v/>
      </c>
    </row>
    <row r="3774" spans="24:24" x14ac:dyDescent="0.35">
      <c r="X3774" s="8" t="str">
        <f>IF(JPK_KR!X4007="wynikowe",JPK_KR!V4007,"")</f>
        <v/>
      </c>
    </row>
    <row r="3775" spans="24:24" x14ac:dyDescent="0.35">
      <c r="X3775" s="8" t="str">
        <f>IF(JPK_KR!X4008="wynikowe",JPK_KR!V4008,"")</f>
        <v/>
      </c>
    </row>
    <row r="3776" spans="24:24" x14ac:dyDescent="0.35">
      <c r="X3776" s="8" t="str">
        <f>IF(JPK_KR!X4009="wynikowe",JPK_KR!V4009,"")</f>
        <v/>
      </c>
    </row>
    <row r="3777" spans="24:24" x14ac:dyDescent="0.35">
      <c r="X3777" s="8" t="str">
        <f>IF(JPK_KR!X4010="wynikowe",JPK_KR!V4010,"")</f>
        <v/>
      </c>
    </row>
    <row r="3778" spans="24:24" x14ac:dyDescent="0.35">
      <c r="X3778" s="8" t="str">
        <f>IF(JPK_KR!X4011="wynikowe",JPK_KR!V4011,"")</f>
        <v/>
      </c>
    </row>
    <row r="3779" spans="24:24" x14ac:dyDescent="0.35">
      <c r="X3779" s="8" t="str">
        <f>IF(JPK_KR!X4012="wynikowe",JPK_KR!V4012,"")</f>
        <v/>
      </c>
    </row>
    <row r="3780" spans="24:24" x14ac:dyDescent="0.35">
      <c r="X3780" s="8" t="str">
        <f>IF(JPK_KR!X4013="wynikowe",JPK_KR!V4013,"")</f>
        <v/>
      </c>
    </row>
    <row r="3781" spans="24:24" x14ac:dyDescent="0.35">
      <c r="X3781" s="8" t="str">
        <f>IF(JPK_KR!X4014="wynikowe",JPK_KR!V4014,"")</f>
        <v/>
      </c>
    </row>
    <row r="3782" spans="24:24" x14ac:dyDescent="0.35">
      <c r="X3782" s="8" t="str">
        <f>IF(JPK_KR!X4015="wynikowe",JPK_KR!V4015,"")</f>
        <v/>
      </c>
    </row>
    <row r="3783" spans="24:24" x14ac:dyDescent="0.35">
      <c r="X3783" s="8" t="str">
        <f>IF(JPK_KR!X4016="wynikowe",JPK_KR!V4016,"")</f>
        <v/>
      </c>
    </row>
    <row r="3784" spans="24:24" x14ac:dyDescent="0.35">
      <c r="X3784" s="8" t="str">
        <f>IF(JPK_KR!X4017="wynikowe",JPK_KR!V4017,"")</f>
        <v/>
      </c>
    </row>
    <row r="3785" spans="24:24" x14ac:dyDescent="0.35">
      <c r="X3785" s="8" t="str">
        <f>IF(JPK_KR!X4018="wynikowe",JPK_KR!V4018,"")</f>
        <v/>
      </c>
    </row>
    <row r="3786" spans="24:24" x14ac:dyDescent="0.35">
      <c r="X3786" s="8" t="str">
        <f>IF(JPK_KR!X4019="wynikowe",JPK_KR!V4019,"")</f>
        <v/>
      </c>
    </row>
    <row r="3787" spans="24:24" x14ac:dyDescent="0.35">
      <c r="X3787" s="8" t="str">
        <f>IF(JPK_KR!X4020="wynikowe",JPK_KR!V4020,"")</f>
        <v/>
      </c>
    </row>
    <row r="3788" spans="24:24" x14ac:dyDescent="0.35">
      <c r="X3788" s="8" t="str">
        <f>IF(JPK_KR!X4021="wynikowe",JPK_KR!V4021,"")</f>
        <v/>
      </c>
    </row>
    <row r="3789" spans="24:24" x14ac:dyDescent="0.35">
      <c r="X3789" s="8" t="str">
        <f>IF(JPK_KR!X4022="wynikowe",JPK_KR!V4022,"")</f>
        <v/>
      </c>
    </row>
    <row r="3790" spans="24:24" x14ac:dyDescent="0.35">
      <c r="X3790" s="8" t="str">
        <f>IF(JPK_KR!X4023="wynikowe",JPK_KR!V4023,"")</f>
        <v/>
      </c>
    </row>
    <row r="3791" spans="24:24" x14ac:dyDescent="0.35">
      <c r="X3791" s="8" t="str">
        <f>IF(JPK_KR!X4024="wynikowe",JPK_KR!V4024,"")</f>
        <v/>
      </c>
    </row>
    <row r="3792" spans="24:24" x14ac:dyDescent="0.35">
      <c r="X3792" s="8" t="str">
        <f>IF(JPK_KR!X4025="wynikowe",JPK_KR!V4025,"")</f>
        <v/>
      </c>
    </row>
    <row r="3793" spans="24:24" x14ac:dyDescent="0.35">
      <c r="X3793" s="8" t="str">
        <f>IF(JPK_KR!X4026="wynikowe",JPK_KR!V4026,"")</f>
        <v/>
      </c>
    </row>
    <row r="3794" spans="24:24" x14ac:dyDescent="0.35">
      <c r="X3794" s="8" t="str">
        <f>IF(JPK_KR!X4027="wynikowe",JPK_KR!V4027,"")</f>
        <v/>
      </c>
    </row>
    <row r="3795" spans="24:24" x14ac:dyDescent="0.35">
      <c r="X3795" s="8" t="str">
        <f>IF(JPK_KR!X4028="wynikowe",JPK_KR!V4028,"")</f>
        <v/>
      </c>
    </row>
    <row r="3796" spans="24:24" x14ac:dyDescent="0.35">
      <c r="X3796" s="8" t="str">
        <f>IF(JPK_KR!X4029="wynikowe",JPK_KR!V4029,"")</f>
        <v/>
      </c>
    </row>
    <row r="3797" spans="24:24" x14ac:dyDescent="0.35">
      <c r="X3797" s="8" t="str">
        <f>IF(JPK_KR!X4030="wynikowe",JPK_KR!V4030,"")</f>
        <v/>
      </c>
    </row>
    <row r="3798" spans="24:24" x14ac:dyDescent="0.35">
      <c r="X3798" s="8" t="str">
        <f>IF(JPK_KR!X4031="wynikowe",JPK_KR!V4031,"")</f>
        <v/>
      </c>
    </row>
    <row r="3799" spans="24:24" x14ac:dyDescent="0.35">
      <c r="X3799" s="8" t="str">
        <f>IF(JPK_KR!X4032="wynikowe",JPK_KR!V4032,"")</f>
        <v/>
      </c>
    </row>
    <row r="3800" spans="24:24" x14ac:dyDescent="0.35">
      <c r="X3800" s="8" t="str">
        <f>IF(JPK_KR!X4033="wynikowe",JPK_KR!V4033,"")</f>
        <v/>
      </c>
    </row>
    <row r="3801" spans="24:24" x14ac:dyDescent="0.35">
      <c r="X3801" s="8" t="str">
        <f>IF(JPK_KR!X4034="wynikowe",JPK_KR!V4034,"")</f>
        <v/>
      </c>
    </row>
    <row r="3802" spans="24:24" x14ac:dyDescent="0.35">
      <c r="X3802" s="8" t="str">
        <f>IF(JPK_KR!X4035="wynikowe",JPK_KR!V4035,"")</f>
        <v/>
      </c>
    </row>
    <row r="3803" spans="24:24" x14ac:dyDescent="0.35">
      <c r="X3803" s="8" t="str">
        <f>IF(JPK_KR!X4036="wynikowe",JPK_KR!V4036,"")</f>
        <v/>
      </c>
    </row>
    <row r="3804" spans="24:24" x14ac:dyDescent="0.35">
      <c r="X3804" s="8" t="str">
        <f>IF(JPK_KR!X4037="wynikowe",JPK_KR!V4037,"")</f>
        <v/>
      </c>
    </row>
    <row r="3805" spans="24:24" x14ac:dyDescent="0.35">
      <c r="X3805" s="8" t="str">
        <f>IF(JPK_KR!X4038="wynikowe",JPK_KR!V4038,"")</f>
        <v/>
      </c>
    </row>
    <row r="3806" spans="24:24" x14ac:dyDescent="0.35">
      <c r="X3806" s="8" t="str">
        <f>IF(JPK_KR!X4039="wynikowe",JPK_KR!V4039,"")</f>
        <v/>
      </c>
    </row>
    <row r="3807" spans="24:24" x14ac:dyDescent="0.35">
      <c r="X3807" s="8" t="str">
        <f>IF(JPK_KR!X4040="wynikowe",JPK_KR!V4040,"")</f>
        <v/>
      </c>
    </row>
    <row r="3808" spans="24:24" x14ac:dyDescent="0.35">
      <c r="X3808" s="8" t="str">
        <f>IF(JPK_KR!X4041="wynikowe",JPK_KR!V4041,"")</f>
        <v/>
      </c>
    </row>
    <row r="3809" spans="24:24" x14ac:dyDescent="0.35">
      <c r="X3809" s="8" t="str">
        <f>IF(JPK_KR!X4042="wynikowe",JPK_KR!V4042,"")</f>
        <v/>
      </c>
    </row>
    <row r="3810" spans="24:24" x14ac:dyDescent="0.35">
      <c r="X3810" s="8" t="str">
        <f>IF(JPK_KR!X4043="wynikowe",JPK_KR!V4043,"")</f>
        <v/>
      </c>
    </row>
    <row r="3811" spans="24:24" x14ac:dyDescent="0.35">
      <c r="X3811" s="8" t="str">
        <f>IF(JPK_KR!X4044="wynikowe",JPK_KR!V4044,"")</f>
        <v/>
      </c>
    </row>
    <row r="3812" spans="24:24" x14ac:dyDescent="0.35">
      <c r="X3812" s="8" t="str">
        <f>IF(JPK_KR!X4045="wynikowe",JPK_KR!V4045,"")</f>
        <v/>
      </c>
    </row>
    <row r="3813" spans="24:24" x14ac:dyDescent="0.35">
      <c r="X3813" s="8" t="str">
        <f>IF(JPK_KR!X4046="wynikowe",JPK_KR!V4046,"")</f>
        <v/>
      </c>
    </row>
    <row r="3814" spans="24:24" x14ac:dyDescent="0.35">
      <c r="X3814" s="8" t="str">
        <f>IF(JPK_KR!X4047="wynikowe",JPK_KR!V4047,"")</f>
        <v/>
      </c>
    </row>
    <row r="3815" spans="24:24" x14ac:dyDescent="0.35">
      <c r="X3815" s="8" t="str">
        <f>IF(JPK_KR!X4048="wynikowe",JPK_KR!V4048,"")</f>
        <v/>
      </c>
    </row>
    <row r="3816" spans="24:24" x14ac:dyDescent="0.35">
      <c r="X3816" s="8" t="str">
        <f>IF(JPK_KR!X4049="wynikowe",JPK_KR!V4049,"")</f>
        <v/>
      </c>
    </row>
    <row r="3817" spans="24:24" x14ac:dyDescent="0.35">
      <c r="X3817" s="8" t="str">
        <f>IF(JPK_KR!X4050="wynikowe",JPK_KR!V4050,"")</f>
        <v/>
      </c>
    </row>
    <row r="3818" spans="24:24" x14ac:dyDescent="0.35">
      <c r="X3818" s="8" t="str">
        <f>IF(JPK_KR!X4051="wynikowe",JPK_KR!V4051,"")</f>
        <v/>
      </c>
    </row>
    <row r="3819" spans="24:24" x14ac:dyDescent="0.35">
      <c r="X3819" s="8" t="str">
        <f>IF(JPK_KR!X4052="wynikowe",JPK_KR!V4052,"")</f>
        <v/>
      </c>
    </row>
    <row r="3820" spans="24:24" x14ac:dyDescent="0.35">
      <c r="X3820" s="8" t="str">
        <f>IF(JPK_KR!X4053="wynikowe",JPK_KR!V4053,"")</f>
        <v/>
      </c>
    </row>
    <row r="3821" spans="24:24" x14ac:dyDescent="0.35">
      <c r="X3821" s="8" t="str">
        <f>IF(JPK_KR!X4054="wynikowe",JPK_KR!V4054,"")</f>
        <v/>
      </c>
    </row>
    <row r="3822" spans="24:24" x14ac:dyDescent="0.35">
      <c r="X3822" s="8" t="str">
        <f>IF(JPK_KR!X4055="wynikowe",JPK_KR!V4055,"")</f>
        <v/>
      </c>
    </row>
    <row r="3823" spans="24:24" x14ac:dyDescent="0.35">
      <c r="X3823" s="8" t="str">
        <f>IF(JPK_KR!X4056="wynikowe",JPK_KR!V4056,"")</f>
        <v/>
      </c>
    </row>
    <row r="3824" spans="24:24" x14ac:dyDescent="0.35">
      <c r="X3824" s="8" t="str">
        <f>IF(JPK_KR!X4057="wynikowe",JPK_KR!V4057,"")</f>
        <v/>
      </c>
    </row>
    <row r="3825" spans="24:24" x14ac:dyDescent="0.35">
      <c r="X3825" s="8" t="str">
        <f>IF(JPK_KR!X4058="wynikowe",JPK_KR!V4058,"")</f>
        <v/>
      </c>
    </row>
    <row r="3826" spans="24:24" x14ac:dyDescent="0.35">
      <c r="X3826" s="8" t="str">
        <f>IF(JPK_KR!X4059="wynikowe",JPK_KR!V4059,"")</f>
        <v/>
      </c>
    </row>
    <row r="3827" spans="24:24" x14ac:dyDescent="0.35">
      <c r="X3827" s="8" t="str">
        <f>IF(JPK_KR!X4060="wynikowe",JPK_KR!V4060,"")</f>
        <v/>
      </c>
    </row>
    <row r="3828" spans="24:24" x14ac:dyDescent="0.35">
      <c r="X3828" s="8" t="str">
        <f>IF(JPK_KR!X4061="wynikowe",JPK_KR!V4061,"")</f>
        <v/>
      </c>
    </row>
    <row r="3829" spans="24:24" x14ac:dyDescent="0.35">
      <c r="X3829" s="8" t="str">
        <f>IF(JPK_KR!X4062="wynikowe",JPK_KR!V4062,"")</f>
        <v/>
      </c>
    </row>
    <row r="3830" spans="24:24" x14ac:dyDescent="0.35">
      <c r="X3830" s="8" t="str">
        <f>IF(JPK_KR!X4063="wynikowe",JPK_KR!V4063,"")</f>
        <v/>
      </c>
    </row>
    <row r="3831" spans="24:24" x14ac:dyDescent="0.35">
      <c r="X3831" s="8" t="str">
        <f>IF(JPK_KR!X4064="wynikowe",JPK_KR!V4064,"")</f>
        <v/>
      </c>
    </row>
    <row r="3832" spans="24:24" x14ac:dyDescent="0.35">
      <c r="X3832" s="8" t="str">
        <f>IF(JPK_KR!X4065="wynikowe",JPK_KR!V4065,"")</f>
        <v/>
      </c>
    </row>
    <row r="3833" spans="24:24" x14ac:dyDescent="0.35">
      <c r="X3833" s="8" t="str">
        <f>IF(JPK_KR!X4066="wynikowe",JPK_KR!V4066,"")</f>
        <v/>
      </c>
    </row>
    <row r="3834" spans="24:24" x14ac:dyDescent="0.35">
      <c r="X3834" s="8" t="str">
        <f>IF(JPK_KR!X4067="wynikowe",JPK_KR!V4067,"")</f>
        <v/>
      </c>
    </row>
    <row r="3835" spans="24:24" x14ac:dyDescent="0.35">
      <c r="X3835" s="8" t="str">
        <f>IF(JPK_KR!X4068="wynikowe",JPK_KR!V4068,"")</f>
        <v/>
      </c>
    </row>
    <row r="3836" spans="24:24" x14ac:dyDescent="0.35">
      <c r="X3836" s="8" t="str">
        <f>IF(JPK_KR!X4069="wynikowe",JPK_KR!V4069,"")</f>
        <v/>
      </c>
    </row>
    <row r="3837" spans="24:24" x14ac:dyDescent="0.35">
      <c r="X3837" s="8" t="str">
        <f>IF(JPK_KR!X4070="wynikowe",JPK_KR!V4070,"")</f>
        <v/>
      </c>
    </row>
    <row r="3838" spans="24:24" x14ac:dyDescent="0.35">
      <c r="X3838" s="8" t="str">
        <f>IF(JPK_KR!X4071="wynikowe",JPK_KR!V4071,"")</f>
        <v/>
      </c>
    </row>
    <row r="3839" spans="24:24" x14ac:dyDescent="0.35">
      <c r="X3839" s="8" t="str">
        <f>IF(JPK_KR!X4072="wynikowe",JPK_KR!V4072,"")</f>
        <v/>
      </c>
    </row>
    <row r="3840" spans="24:24" x14ac:dyDescent="0.35">
      <c r="X3840" s="8" t="str">
        <f>IF(JPK_KR!X4073="wynikowe",JPK_KR!V4073,"")</f>
        <v/>
      </c>
    </row>
    <row r="3841" spans="24:24" x14ac:dyDescent="0.35">
      <c r="X3841" s="8" t="str">
        <f>IF(JPK_KR!X4074="wynikowe",JPK_KR!V4074,"")</f>
        <v/>
      </c>
    </row>
    <row r="3842" spans="24:24" x14ac:dyDescent="0.35">
      <c r="X3842" s="8" t="str">
        <f>IF(JPK_KR!X4075="wynikowe",JPK_KR!V4075,"")</f>
        <v/>
      </c>
    </row>
    <row r="3843" spans="24:24" x14ac:dyDescent="0.35">
      <c r="X3843" s="8" t="str">
        <f>IF(JPK_KR!X4076="wynikowe",JPK_KR!V4076,"")</f>
        <v/>
      </c>
    </row>
    <row r="3844" spans="24:24" x14ac:dyDescent="0.35">
      <c r="X3844" s="8" t="str">
        <f>IF(JPK_KR!X4077="wynikowe",JPK_KR!V4077,"")</f>
        <v/>
      </c>
    </row>
    <row r="3845" spans="24:24" x14ac:dyDescent="0.35">
      <c r="X3845" s="8" t="str">
        <f>IF(JPK_KR!X4078="wynikowe",JPK_KR!V4078,"")</f>
        <v/>
      </c>
    </row>
    <row r="3846" spans="24:24" x14ac:dyDescent="0.35">
      <c r="X3846" s="8" t="str">
        <f>IF(JPK_KR!X4079="wynikowe",JPK_KR!V4079,"")</f>
        <v/>
      </c>
    </row>
    <row r="3847" spans="24:24" x14ac:dyDescent="0.35">
      <c r="X3847" s="8" t="str">
        <f>IF(JPK_KR!X4080="wynikowe",JPK_KR!V4080,"")</f>
        <v/>
      </c>
    </row>
    <row r="3848" spans="24:24" x14ac:dyDescent="0.35">
      <c r="X3848" s="8" t="str">
        <f>IF(JPK_KR!X4081="wynikowe",JPK_KR!V4081,"")</f>
        <v/>
      </c>
    </row>
    <row r="3849" spans="24:24" x14ac:dyDescent="0.35">
      <c r="X3849" s="8" t="str">
        <f>IF(JPK_KR!X4082="wynikowe",JPK_KR!V4082,"")</f>
        <v/>
      </c>
    </row>
    <row r="3850" spans="24:24" x14ac:dyDescent="0.35">
      <c r="X3850" s="8" t="str">
        <f>IF(JPK_KR!X4083="wynikowe",JPK_KR!V4083,"")</f>
        <v/>
      </c>
    </row>
    <row r="3851" spans="24:24" x14ac:dyDescent="0.35">
      <c r="X3851" s="8" t="str">
        <f>IF(JPK_KR!X4084="wynikowe",JPK_KR!V4084,"")</f>
        <v/>
      </c>
    </row>
    <row r="3852" spans="24:24" x14ac:dyDescent="0.35">
      <c r="X3852" s="8" t="str">
        <f>IF(JPK_KR!X4085="wynikowe",JPK_KR!V4085,"")</f>
        <v/>
      </c>
    </row>
    <row r="3853" spans="24:24" x14ac:dyDescent="0.35">
      <c r="X3853" s="8" t="str">
        <f>IF(JPK_KR!X4086="wynikowe",JPK_KR!V4086,"")</f>
        <v/>
      </c>
    </row>
    <row r="3854" spans="24:24" x14ac:dyDescent="0.35">
      <c r="X3854" s="8" t="str">
        <f>IF(JPK_KR!X4087="wynikowe",JPK_KR!V4087,"")</f>
        <v/>
      </c>
    </row>
    <row r="3855" spans="24:24" x14ac:dyDescent="0.35">
      <c r="X3855" s="8" t="str">
        <f>IF(JPK_KR!X4088="wynikowe",JPK_KR!V4088,"")</f>
        <v/>
      </c>
    </row>
    <row r="3856" spans="24:24" x14ac:dyDescent="0.35">
      <c r="X3856" s="8" t="str">
        <f>IF(JPK_KR!X4089="wynikowe",JPK_KR!V4089,"")</f>
        <v/>
      </c>
    </row>
    <row r="3857" spans="24:24" x14ac:dyDescent="0.35">
      <c r="X3857" s="8" t="str">
        <f>IF(JPK_KR!X4090="wynikowe",JPK_KR!V4090,"")</f>
        <v/>
      </c>
    </row>
    <row r="3858" spans="24:24" x14ac:dyDescent="0.35">
      <c r="X3858" s="8" t="str">
        <f>IF(JPK_KR!X4091="wynikowe",JPK_KR!V4091,"")</f>
        <v/>
      </c>
    </row>
    <row r="3859" spans="24:24" x14ac:dyDescent="0.35">
      <c r="X3859" s="8" t="str">
        <f>IF(JPK_KR!X4092="wynikowe",JPK_KR!V4092,"")</f>
        <v/>
      </c>
    </row>
    <row r="3860" spans="24:24" x14ac:dyDescent="0.35">
      <c r="X3860" s="8" t="str">
        <f>IF(JPK_KR!X4093="wynikowe",JPK_KR!V4093,"")</f>
        <v/>
      </c>
    </row>
    <row r="3861" spans="24:24" x14ac:dyDescent="0.35">
      <c r="X3861" s="8" t="str">
        <f>IF(JPK_KR!X4094="wynikowe",JPK_KR!V4094,"")</f>
        <v/>
      </c>
    </row>
    <row r="3862" spans="24:24" x14ac:dyDescent="0.35">
      <c r="X3862" s="8" t="str">
        <f>IF(JPK_KR!X4095="wynikowe",JPK_KR!V4095,"")</f>
        <v/>
      </c>
    </row>
    <row r="3863" spans="24:24" x14ac:dyDescent="0.35">
      <c r="X3863" s="8" t="str">
        <f>IF(JPK_KR!X4096="wynikowe",JPK_KR!V4096,"")</f>
        <v/>
      </c>
    </row>
    <row r="3864" spans="24:24" x14ac:dyDescent="0.35">
      <c r="X3864" s="8" t="str">
        <f>IF(JPK_KR!X4097="wynikowe",JPK_KR!V4097,"")</f>
        <v/>
      </c>
    </row>
    <row r="3865" spans="24:24" x14ac:dyDescent="0.35">
      <c r="X3865" s="8" t="str">
        <f>IF(JPK_KR!X4098="wynikowe",JPK_KR!V4098,"")</f>
        <v/>
      </c>
    </row>
    <row r="3866" spans="24:24" x14ac:dyDescent="0.35">
      <c r="X3866" s="8" t="str">
        <f>IF(JPK_KR!X4099="wynikowe",JPK_KR!V4099,"")</f>
        <v/>
      </c>
    </row>
    <row r="3867" spans="24:24" x14ac:dyDescent="0.35">
      <c r="X3867" s="8" t="str">
        <f>IF(JPK_KR!X4100="wynikowe",JPK_KR!V4100,"")</f>
        <v/>
      </c>
    </row>
    <row r="3868" spans="24:24" x14ac:dyDescent="0.35">
      <c r="X3868" s="8" t="str">
        <f>IF(JPK_KR!X4101="wynikowe",JPK_KR!V4101,"")</f>
        <v/>
      </c>
    </row>
    <row r="3869" spans="24:24" x14ac:dyDescent="0.35">
      <c r="X3869" s="8" t="str">
        <f>IF(JPK_KR!X4102="wynikowe",JPK_KR!V4102,"")</f>
        <v/>
      </c>
    </row>
    <row r="3870" spans="24:24" x14ac:dyDescent="0.35">
      <c r="X3870" s="8" t="str">
        <f>IF(JPK_KR!X4103="wynikowe",JPK_KR!V4103,"")</f>
        <v/>
      </c>
    </row>
    <row r="3871" spans="24:24" x14ac:dyDescent="0.35">
      <c r="X3871" s="8" t="str">
        <f>IF(JPK_KR!X4104="wynikowe",JPK_KR!V4104,"")</f>
        <v/>
      </c>
    </row>
    <row r="3872" spans="24:24" x14ac:dyDescent="0.35">
      <c r="X3872" s="8" t="str">
        <f>IF(JPK_KR!X4105="wynikowe",JPK_KR!V4105,"")</f>
        <v/>
      </c>
    </row>
    <row r="3873" spans="24:24" x14ac:dyDescent="0.35">
      <c r="X3873" s="8" t="str">
        <f>IF(JPK_KR!X4106="wynikowe",JPK_KR!V4106,"")</f>
        <v/>
      </c>
    </row>
    <row r="3874" spans="24:24" x14ac:dyDescent="0.35">
      <c r="X3874" s="8" t="str">
        <f>IF(JPK_KR!X4107="wynikowe",JPK_KR!V4107,"")</f>
        <v/>
      </c>
    </row>
    <row r="3875" spans="24:24" x14ac:dyDescent="0.35">
      <c r="X3875" s="8" t="str">
        <f>IF(JPK_KR!X4108="wynikowe",JPK_KR!V4108,"")</f>
        <v/>
      </c>
    </row>
    <row r="3876" spans="24:24" x14ac:dyDescent="0.35">
      <c r="X3876" s="8" t="str">
        <f>IF(JPK_KR!X4109="wynikowe",JPK_KR!V4109,"")</f>
        <v/>
      </c>
    </row>
    <row r="3877" spans="24:24" x14ac:dyDescent="0.35">
      <c r="X3877" s="8" t="str">
        <f>IF(JPK_KR!X4110="wynikowe",JPK_KR!V4110,"")</f>
        <v/>
      </c>
    </row>
    <row r="3878" spans="24:24" x14ac:dyDescent="0.35">
      <c r="X3878" s="8" t="str">
        <f>IF(JPK_KR!X4111="wynikowe",JPK_KR!V4111,"")</f>
        <v/>
      </c>
    </row>
    <row r="3879" spans="24:24" x14ac:dyDescent="0.35">
      <c r="X3879" s="8" t="str">
        <f>IF(JPK_KR!X4112="wynikowe",JPK_KR!V4112,"")</f>
        <v/>
      </c>
    </row>
    <row r="3880" spans="24:24" x14ac:dyDescent="0.35">
      <c r="X3880" s="8" t="str">
        <f>IF(JPK_KR!X4113="wynikowe",JPK_KR!V4113,"")</f>
        <v/>
      </c>
    </row>
    <row r="3881" spans="24:24" x14ac:dyDescent="0.35">
      <c r="X3881" s="8" t="str">
        <f>IF(JPK_KR!X4114="wynikowe",JPK_KR!V4114,"")</f>
        <v/>
      </c>
    </row>
    <row r="3882" spans="24:24" x14ac:dyDescent="0.35">
      <c r="X3882" s="8" t="str">
        <f>IF(JPK_KR!X4115="wynikowe",JPK_KR!V4115,"")</f>
        <v/>
      </c>
    </row>
    <row r="3883" spans="24:24" x14ac:dyDescent="0.35">
      <c r="X3883" s="8" t="str">
        <f>IF(JPK_KR!X4116="wynikowe",JPK_KR!V4116,"")</f>
        <v/>
      </c>
    </row>
    <row r="3884" spans="24:24" x14ac:dyDescent="0.35">
      <c r="X3884" s="8" t="str">
        <f>IF(JPK_KR!X4117="wynikowe",JPK_KR!V4117,"")</f>
        <v/>
      </c>
    </row>
    <row r="3885" spans="24:24" x14ac:dyDescent="0.35">
      <c r="X3885" s="8" t="str">
        <f>IF(JPK_KR!X4118="wynikowe",JPK_KR!V4118,"")</f>
        <v/>
      </c>
    </row>
    <row r="3886" spans="24:24" x14ac:dyDescent="0.35">
      <c r="X3886" s="8" t="str">
        <f>IF(JPK_KR!X4119="wynikowe",JPK_KR!V4119,"")</f>
        <v/>
      </c>
    </row>
    <row r="3887" spans="24:24" x14ac:dyDescent="0.35">
      <c r="X3887" s="8" t="str">
        <f>IF(JPK_KR!X4120="wynikowe",JPK_KR!V4120,"")</f>
        <v/>
      </c>
    </row>
    <row r="3888" spans="24:24" x14ac:dyDescent="0.35">
      <c r="X3888" s="8" t="str">
        <f>IF(JPK_KR!X4121="wynikowe",JPK_KR!V4121,"")</f>
        <v/>
      </c>
    </row>
    <row r="3889" spans="24:24" x14ac:dyDescent="0.35">
      <c r="X3889" s="8" t="str">
        <f>IF(JPK_KR!X4122="wynikowe",JPK_KR!V4122,"")</f>
        <v/>
      </c>
    </row>
    <row r="3890" spans="24:24" x14ac:dyDescent="0.35">
      <c r="X3890" s="8" t="str">
        <f>IF(JPK_KR!X4123="wynikowe",JPK_KR!V4123,"")</f>
        <v/>
      </c>
    </row>
    <row r="3891" spans="24:24" x14ac:dyDescent="0.35">
      <c r="X3891" s="8" t="str">
        <f>IF(JPK_KR!X4124="wynikowe",JPK_KR!V4124,"")</f>
        <v/>
      </c>
    </row>
    <row r="3892" spans="24:24" x14ac:dyDescent="0.35">
      <c r="X3892" s="8" t="str">
        <f>IF(JPK_KR!X4125="wynikowe",JPK_KR!V4125,"")</f>
        <v/>
      </c>
    </row>
    <row r="3893" spans="24:24" x14ac:dyDescent="0.35">
      <c r="X3893" s="8" t="str">
        <f>IF(JPK_KR!X4126="wynikowe",JPK_KR!V4126,"")</f>
        <v/>
      </c>
    </row>
    <row r="3894" spans="24:24" x14ac:dyDescent="0.35">
      <c r="X3894" s="8" t="str">
        <f>IF(JPK_KR!X4127="wynikowe",JPK_KR!V4127,"")</f>
        <v/>
      </c>
    </row>
    <row r="3895" spans="24:24" x14ac:dyDescent="0.35">
      <c r="X3895" s="8" t="str">
        <f>IF(JPK_KR!X4128="wynikowe",JPK_KR!V4128,"")</f>
        <v/>
      </c>
    </row>
    <row r="3896" spans="24:24" x14ac:dyDescent="0.35">
      <c r="X3896" s="8" t="str">
        <f>IF(JPK_KR!X4129="wynikowe",JPK_KR!V4129,"")</f>
        <v/>
      </c>
    </row>
    <row r="3897" spans="24:24" x14ac:dyDescent="0.35">
      <c r="X3897" s="8" t="str">
        <f>IF(JPK_KR!X4130="wynikowe",JPK_KR!V4130,"")</f>
        <v/>
      </c>
    </row>
    <row r="3898" spans="24:24" x14ac:dyDescent="0.35">
      <c r="X3898" s="8" t="str">
        <f>IF(JPK_KR!X4131="wynikowe",JPK_KR!V4131,"")</f>
        <v/>
      </c>
    </row>
    <row r="3899" spans="24:24" x14ac:dyDescent="0.35">
      <c r="X3899" s="8" t="str">
        <f>IF(JPK_KR!X4132="wynikowe",JPK_KR!V4132,"")</f>
        <v/>
      </c>
    </row>
    <row r="3900" spans="24:24" x14ac:dyDescent="0.35">
      <c r="X3900" s="8" t="str">
        <f>IF(JPK_KR!X4133="wynikowe",JPK_KR!V4133,"")</f>
        <v/>
      </c>
    </row>
    <row r="3901" spans="24:24" x14ac:dyDescent="0.35">
      <c r="X3901" s="8" t="str">
        <f>IF(JPK_KR!X4134="wynikowe",JPK_KR!V4134,"")</f>
        <v/>
      </c>
    </row>
    <row r="3902" spans="24:24" x14ac:dyDescent="0.35">
      <c r="X3902" s="8" t="str">
        <f>IF(JPK_KR!X4135="wynikowe",JPK_KR!V4135,"")</f>
        <v/>
      </c>
    </row>
    <row r="3903" spans="24:24" x14ac:dyDescent="0.35">
      <c r="X3903" s="8" t="str">
        <f>IF(JPK_KR!X4136="wynikowe",JPK_KR!V4136,"")</f>
        <v/>
      </c>
    </row>
    <row r="3904" spans="24:24" x14ac:dyDescent="0.35">
      <c r="X3904" s="8" t="str">
        <f>IF(JPK_KR!X4137="wynikowe",JPK_KR!V4137,"")</f>
        <v/>
      </c>
    </row>
    <row r="3905" spans="24:24" x14ac:dyDescent="0.35">
      <c r="X3905" s="8" t="str">
        <f>IF(JPK_KR!X4138="wynikowe",JPK_KR!V4138,"")</f>
        <v/>
      </c>
    </row>
    <row r="3906" spans="24:24" x14ac:dyDescent="0.35">
      <c r="X3906" s="8" t="str">
        <f>IF(JPK_KR!X4139="wynikowe",JPK_KR!V4139,"")</f>
        <v/>
      </c>
    </row>
    <row r="3907" spans="24:24" x14ac:dyDescent="0.35">
      <c r="X3907" s="8" t="str">
        <f>IF(JPK_KR!X4140="wynikowe",JPK_KR!V4140,"")</f>
        <v/>
      </c>
    </row>
    <row r="3908" spans="24:24" x14ac:dyDescent="0.35">
      <c r="X3908" s="8" t="str">
        <f>IF(JPK_KR!X4141="wynikowe",JPK_KR!V4141,"")</f>
        <v/>
      </c>
    </row>
    <row r="3909" spans="24:24" x14ac:dyDescent="0.35">
      <c r="X3909" s="8" t="str">
        <f>IF(JPK_KR!X4142="wynikowe",JPK_KR!V4142,"")</f>
        <v/>
      </c>
    </row>
    <row r="3910" spans="24:24" x14ac:dyDescent="0.35">
      <c r="X3910" s="8" t="str">
        <f>IF(JPK_KR!X4143="wynikowe",JPK_KR!V4143,"")</f>
        <v/>
      </c>
    </row>
    <row r="3911" spans="24:24" x14ac:dyDescent="0.35">
      <c r="X3911" s="8" t="str">
        <f>IF(JPK_KR!X4144="wynikowe",JPK_KR!V4144,"")</f>
        <v/>
      </c>
    </row>
    <row r="3912" spans="24:24" x14ac:dyDescent="0.35">
      <c r="X3912" s="8" t="str">
        <f>IF(JPK_KR!X4145="wynikowe",JPK_KR!V4145,"")</f>
        <v/>
      </c>
    </row>
    <row r="3913" spans="24:24" x14ac:dyDescent="0.35">
      <c r="X3913" s="8" t="str">
        <f>IF(JPK_KR!X4146="wynikowe",JPK_KR!V4146,"")</f>
        <v/>
      </c>
    </row>
    <row r="3914" spans="24:24" x14ac:dyDescent="0.35">
      <c r="X3914" s="8" t="str">
        <f>IF(JPK_KR!X4147="wynikowe",JPK_KR!V4147,"")</f>
        <v/>
      </c>
    </row>
    <row r="3915" spans="24:24" x14ac:dyDescent="0.35">
      <c r="X3915" s="8" t="str">
        <f>IF(JPK_KR!X4148="wynikowe",JPK_KR!V4148,"")</f>
        <v/>
      </c>
    </row>
    <row r="3916" spans="24:24" x14ac:dyDescent="0.35">
      <c r="X3916" s="8" t="str">
        <f>IF(JPK_KR!X4149="wynikowe",JPK_KR!V4149,"")</f>
        <v/>
      </c>
    </row>
    <row r="3917" spans="24:24" x14ac:dyDescent="0.35">
      <c r="X3917" s="8" t="str">
        <f>IF(JPK_KR!X4150="wynikowe",JPK_KR!V4150,"")</f>
        <v/>
      </c>
    </row>
    <row r="3918" spans="24:24" x14ac:dyDescent="0.35">
      <c r="X3918" s="8" t="str">
        <f>IF(JPK_KR!X4151="wynikowe",JPK_KR!V4151,"")</f>
        <v/>
      </c>
    </row>
    <row r="3919" spans="24:24" x14ac:dyDescent="0.35">
      <c r="X3919" s="8" t="str">
        <f>IF(JPK_KR!X4152="wynikowe",JPK_KR!V4152,"")</f>
        <v/>
      </c>
    </row>
    <row r="3920" spans="24:24" x14ac:dyDescent="0.35">
      <c r="X3920" s="8" t="str">
        <f>IF(JPK_KR!X4153="wynikowe",JPK_KR!V4153,"")</f>
        <v/>
      </c>
    </row>
    <row r="3921" spans="24:24" x14ac:dyDescent="0.35">
      <c r="X3921" s="8" t="str">
        <f>IF(JPK_KR!X4154="wynikowe",JPK_KR!V4154,"")</f>
        <v/>
      </c>
    </row>
    <row r="3922" spans="24:24" x14ac:dyDescent="0.35">
      <c r="X3922" s="8" t="str">
        <f>IF(JPK_KR!X4155="wynikowe",JPK_KR!V4155,"")</f>
        <v/>
      </c>
    </row>
    <row r="3923" spans="24:24" x14ac:dyDescent="0.35">
      <c r="X3923" s="8" t="str">
        <f>IF(JPK_KR!X4156="wynikowe",JPK_KR!V4156,"")</f>
        <v/>
      </c>
    </row>
    <row r="3924" spans="24:24" x14ac:dyDescent="0.35">
      <c r="X3924" s="8" t="str">
        <f>IF(JPK_KR!X4157="wynikowe",JPK_KR!V4157,"")</f>
        <v/>
      </c>
    </row>
    <row r="3925" spans="24:24" x14ac:dyDescent="0.35">
      <c r="X3925" s="8" t="str">
        <f>IF(JPK_KR!X4158="wynikowe",JPK_KR!V4158,"")</f>
        <v/>
      </c>
    </row>
    <row r="3926" spans="24:24" x14ac:dyDescent="0.35">
      <c r="X3926" s="8" t="str">
        <f>IF(JPK_KR!X4159="wynikowe",JPK_KR!V4159,"")</f>
        <v/>
      </c>
    </row>
    <row r="3927" spans="24:24" x14ac:dyDescent="0.35">
      <c r="X3927" s="8" t="str">
        <f>IF(JPK_KR!X4160="wynikowe",JPK_KR!V4160,"")</f>
        <v/>
      </c>
    </row>
    <row r="3928" spans="24:24" x14ac:dyDescent="0.35">
      <c r="X3928" s="8" t="str">
        <f>IF(JPK_KR!X4161="wynikowe",JPK_KR!V4161,"")</f>
        <v/>
      </c>
    </row>
    <row r="3929" spans="24:24" x14ac:dyDescent="0.35">
      <c r="X3929" s="8" t="str">
        <f>IF(JPK_KR!X4162="wynikowe",JPK_KR!V4162,"")</f>
        <v/>
      </c>
    </row>
    <row r="3930" spans="24:24" x14ac:dyDescent="0.35">
      <c r="X3930" s="8" t="str">
        <f>IF(JPK_KR!X4163="wynikowe",JPK_KR!V4163,"")</f>
        <v/>
      </c>
    </row>
    <row r="3931" spans="24:24" x14ac:dyDescent="0.35">
      <c r="X3931" s="8" t="str">
        <f>IF(JPK_KR!X4164="wynikowe",JPK_KR!V4164,"")</f>
        <v/>
      </c>
    </row>
    <row r="3932" spans="24:24" x14ac:dyDescent="0.35">
      <c r="X3932" s="8" t="str">
        <f>IF(JPK_KR!X4165="wynikowe",JPK_KR!V4165,"")</f>
        <v/>
      </c>
    </row>
    <row r="3933" spans="24:24" x14ac:dyDescent="0.35">
      <c r="X3933" s="8" t="str">
        <f>IF(JPK_KR!X4166="wynikowe",JPK_KR!V4166,"")</f>
        <v/>
      </c>
    </row>
    <row r="3934" spans="24:24" x14ac:dyDescent="0.35">
      <c r="X3934" s="8" t="str">
        <f>IF(JPK_KR!X4167="wynikowe",JPK_KR!V4167,"")</f>
        <v/>
      </c>
    </row>
    <row r="3935" spans="24:24" x14ac:dyDescent="0.35">
      <c r="X3935" s="8" t="str">
        <f>IF(JPK_KR!X4168="wynikowe",JPK_KR!V4168,"")</f>
        <v/>
      </c>
    </row>
    <row r="3936" spans="24:24" x14ac:dyDescent="0.35">
      <c r="X3936" s="8" t="str">
        <f>IF(JPK_KR!X4169="wynikowe",JPK_KR!V4169,"")</f>
        <v/>
      </c>
    </row>
    <row r="3937" spans="24:24" x14ac:dyDescent="0.35">
      <c r="X3937" s="8" t="str">
        <f>IF(JPK_KR!X4170="wynikowe",JPK_KR!V4170,"")</f>
        <v/>
      </c>
    </row>
    <row r="3938" spans="24:24" x14ac:dyDescent="0.35">
      <c r="X3938" s="8" t="str">
        <f>IF(JPK_KR!X4171="wynikowe",JPK_KR!V4171,"")</f>
        <v/>
      </c>
    </row>
    <row r="3939" spans="24:24" x14ac:dyDescent="0.35">
      <c r="X3939" s="8" t="str">
        <f>IF(JPK_KR!X4172="wynikowe",JPK_KR!V4172,"")</f>
        <v/>
      </c>
    </row>
    <row r="3940" spans="24:24" x14ac:dyDescent="0.35">
      <c r="X3940" s="8" t="str">
        <f>IF(JPK_KR!X4173="wynikowe",JPK_KR!V4173,"")</f>
        <v/>
      </c>
    </row>
    <row r="3941" spans="24:24" x14ac:dyDescent="0.35">
      <c r="X3941" s="8" t="str">
        <f>IF(JPK_KR!X4174="wynikowe",JPK_KR!V4174,"")</f>
        <v/>
      </c>
    </row>
    <row r="3942" spans="24:24" x14ac:dyDescent="0.35">
      <c r="X3942" s="8" t="str">
        <f>IF(JPK_KR!X4175="wynikowe",JPK_KR!V4175,"")</f>
        <v/>
      </c>
    </row>
    <row r="3943" spans="24:24" x14ac:dyDescent="0.35">
      <c r="X3943" s="8" t="str">
        <f>IF(JPK_KR!X4176="wynikowe",JPK_KR!V4176,"")</f>
        <v/>
      </c>
    </row>
    <row r="3944" spans="24:24" x14ac:dyDescent="0.35">
      <c r="X3944" s="8" t="str">
        <f>IF(JPK_KR!X4177="wynikowe",JPK_KR!V4177,"")</f>
        <v/>
      </c>
    </row>
    <row r="3945" spans="24:24" x14ac:dyDescent="0.35">
      <c r="X3945" s="8" t="str">
        <f>IF(JPK_KR!X4178="wynikowe",JPK_KR!V4178,"")</f>
        <v/>
      </c>
    </row>
    <row r="3946" spans="24:24" x14ac:dyDescent="0.35">
      <c r="X3946" s="8" t="str">
        <f>IF(JPK_KR!X4179="wynikowe",JPK_KR!V4179,"")</f>
        <v/>
      </c>
    </row>
    <row r="3947" spans="24:24" x14ac:dyDescent="0.35">
      <c r="X3947" s="8" t="str">
        <f>IF(JPK_KR!X4180="wynikowe",JPK_KR!V4180,"")</f>
        <v/>
      </c>
    </row>
    <row r="3948" spans="24:24" x14ac:dyDescent="0.35">
      <c r="X3948" s="8" t="str">
        <f>IF(JPK_KR!X4181="wynikowe",JPK_KR!V4181,"")</f>
        <v/>
      </c>
    </row>
    <row r="3949" spans="24:24" x14ac:dyDescent="0.35">
      <c r="X3949" s="8" t="str">
        <f>IF(JPK_KR!X4182="wynikowe",JPK_KR!V4182,"")</f>
        <v/>
      </c>
    </row>
    <row r="3950" spans="24:24" x14ac:dyDescent="0.35">
      <c r="X3950" s="8" t="str">
        <f>IF(JPK_KR!X4183="wynikowe",JPK_KR!V4183,"")</f>
        <v/>
      </c>
    </row>
    <row r="3951" spans="24:24" x14ac:dyDescent="0.35">
      <c r="X3951" s="8" t="str">
        <f>IF(JPK_KR!X4184="wynikowe",JPK_KR!V4184,"")</f>
        <v/>
      </c>
    </row>
    <row r="3952" spans="24:24" x14ac:dyDescent="0.35">
      <c r="X3952" s="8" t="str">
        <f>IF(JPK_KR!X4185="wynikowe",JPK_KR!V4185,"")</f>
        <v/>
      </c>
    </row>
    <row r="3953" spans="24:24" x14ac:dyDescent="0.35">
      <c r="X3953" s="8" t="str">
        <f>IF(JPK_KR!X4186="wynikowe",JPK_KR!V4186,"")</f>
        <v/>
      </c>
    </row>
    <row r="3954" spans="24:24" x14ac:dyDescent="0.35">
      <c r="X3954" s="8" t="str">
        <f>IF(JPK_KR!X4187="wynikowe",JPK_KR!V4187,"")</f>
        <v/>
      </c>
    </row>
    <row r="3955" spans="24:24" x14ac:dyDescent="0.35">
      <c r="X3955" s="8" t="str">
        <f>IF(JPK_KR!X4188="wynikowe",JPK_KR!V4188,"")</f>
        <v/>
      </c>
    </row>
    <row r="3956" spans="24:24" x14ac:dyDescent="0.35">
      <c r="X3956" s="8" t="str">
        <f>IF(JPK_KR!X4189="wynikowe",JPK_KR!V4189,"")</f>
        <v/>
      </c>
    </row>
    <row r="3957" spans="24:24" x14ac:dyDescent="0.35">
      <c r="X3957" s="8" t="str">
        <f>IF(JPK_KR!X4190="wynikowe",JPK_KR!V4190,"")</f>
        <v/>
      </c>
    </row>
    <row r="3958" spans="24:24" x14ac:dyDescent="0.35">
      <c r="X3958" s="8" t="str">
        <f>IF(JPK_KR!X4191="wynikowe",JPK_KR!V4191,"")</f>
        <v/>
      </c>
    </row>
    <row r="3959" spans="24:24" x14ac:dyDescent="0.35">
      <c r="X3959" s="8" t="str">
        <f>IF(JPK_KR!X4192="wynikowe",JPK_KR!V4192,"")</f>
        <v/>
      </c>
    </row>
    <row r="3960" spans="24:24" x14ac:dyDescent="0.35">
      <c r="X3960" s="8" t="str">
        <f>IF(JPK_KR!X4193="wynikowe",JPK_KR!V4193,"")</f>
        <v/>
      </c>
    </row>
    <row r="3961" spans="24:24" x14ac:dyDescent="0.35">
      <c r="X3961" s="8" t="str">
        <f>IF(JPK_KR!X4194="wynikowe",JPK_KR!V4194,"")</f>
        <v/>
      </c>
    </row>
    <row r="3962" spans="24:24" x14ac:dyDescent="0.35">
      <c r="X3962" s="8" t="str">
        <f>IF(JPK_KR!X4195="wynikowe",JPK_KR!V4195,"")</f>
        <v/>
      </c>
    </row>
    <row r="3963" spans="24:24" x14ac:dyDescent="0.35">
      <c r="X3963" s="8" t="str">
        <f>IF(JPK_KR!X4196="wynikowe",JPK_KR!V4196,"")</f>
        <v/>
      </c>
    </row>
    <row r="3964" spans="24:24" x14ac:dyDescent="0.35">
      <c r="X3964" s="8" t="str">
        <f>IF(JPK_KR!X4197="wynikowe",JPK_KR!V4197,"")</f>
        <v/>
      </c>
    </row>
    <row r="3965" spans="24:24" x14ac:dyDescent="0.35">
      <c r="X3965" s="8" t="str">
        <f>IF(JPK_KR!X4198="wynikowe",JPK_KR!V4198,"")</f>
        <v/>
      </c>
    </row>
    <row r="3966" spans="24:24" x14ac:dyDescent="0.35">
      <c r="X3966" s="8" t="str">
        <f>IF(JPK_KR!X4199="wynikowe",JPK_KR!V4199,"")</f>
        <v/>
      </c>
    </row>
    <row r="3967" spans="24:24" x14ac:dyDescent="0.35">
      <c r="X3967" s="8" t="str">
        <f>IF(JPK_KR!X4200="wynikowe",JPK_KR!V4200,"")</f>
        <v/>
      </c>
    </row>
    <row r="3968" spans="24:24" x14ac:dyDescent="0.35">
      <c r="X3968" s="8" t="str">
        <f>IF(JPK_KR!X4201="wynikowe",JPK_KR!V4201,"")</f>
        <v/>
      </c>
    </row>
    <row r="3969" spans="24:24" x14ac:dyDescent="0.35">
      <c r="X3969" s="8" t="str">
        <f>IF(JPK_KR!X4202="wynikowe",JPK_KR!V4202,"")</f>
        <v/>
      </c>
    </row>
    <row r="3970" spans="24:24" x14ac:dyDescent="0.35">
      <c r="X3970" s="8" t="str">
        <f>IF(JPK_KR!X4203="wynikowe",JPK_KR!V4203,"")</f>
        <v/>
      </c>
    </row>
    <row r="3971" spans="24:24" x14ac:dyDescent="0.35">
      <c r="X3971" s="8" t="str">
        <f>IF(JPK_KR!X4204="wynikowe",JPK_KR!V4204,"")</f>
        <v/>
      </c>
    </row>
    <row r="3972" spans="24:24" x14ac:dyDescent="0.35">
      <c r="X3972" s="8" t="str">
        <f>IF(JPK_KR!X4205="wynikowe",JPK_KR!V4205,"")</f>
        <v/>
      </c>
    </row>
    <row r="3973" spans="24:24" x14ac:dyDescent="0.35">
      <c r="X3973" s="8" t="str">
        <f>IF(JPK_KR!X4206="wynikowe",JPK_KR!V4206,"")</f>
        <v/>
      </c>
    </row>
    <row r="3974" spans="24:24" x14ac:dyDescent="0.35">
      <c r="X3974" s="8" t="str">
        <f>IF(JPK_KR!X4207="wynikowe",JPK_KR!V4207,"")</f>
        <v/>
      </c>
    </row>
    <row r="3975" spans="24:24" x14ac:dyDescent="0.35">
      <c r="X3975" s="8" t="str">
        <f>IF(JPK_KR!X4208="wynikowe",JPK_KR!V4208,"")</f>
        <v/>
      </c>
    </row>
    <row r="3976" spans="24:24" x14ac:dyDescent="0.35">
      <c r="X3976" s="8" t="str">
        <f>IF(JPK_KR!X4209="wynikowe",JPK_KR!V4209,"")</f>
        <v/>
      </c>
    </row>
    <row r="3977" spans="24:24" x14ac:dyDescent="0.35">
      <c r="X3977" s="8" t="str">
        <f>IF(JPK_KR!X4210="wynikowe",JPK_KR!V4210,"")</f>
        <v/>
      </c>
    </row>
    <row r="3978" spans="24:24" x14ac:dyDescent="0.35">
      <c r="X3978" s="8" t="str">
        <f>IF(JPK_KR!X4211="wynikowe",JPK_KR!V4211,"")</f>
        <v/>
      </c>
    </row>
    <row r="3979" spans="24:24" x14ac:dyDescent="0.35">
      <c r="X3979" s="8" t="str">
        <f>IF(JPK_KR!X4212="wynikowe",JPK_KR!V4212,"")</f>
        <v/>
      </c>
    </row>
    <row r="3980" spans="24:24" x14ac:dyDescent="0.35">
      <c r="X3980" s="8" t="str">
        <f>IF(JPK_KR!X4213="wynikowe",JPK_KR!V4213,"")</f>
        <v/>
      </c>
    </row>
    <row r="3981" spans="24:24" x14ac:dyDescent="0.35">
      <c r="X3981" s="8" t="str">
        <f>IF(JPK_KR!X4214="wynikowe",JPK_KR!V4214,"")</f>
        <v/>
      </c>
    </row>
    <row r="3982" spans="24:24" x14ac:dyDescent="0.35">
      <c r="X3982" s="8" t="str">
        <f>IF(JPK_KR!X4215="wynikowe",JPK_KR!V4215,"")</f>
        <v/>
      </c>
    </row>
    <row r="3983" spans="24:24" x14ac:dyDescent="0.35">
      <c r="X3983" s="8" t="str">
        <f>IF(JPK_KR!X4216="wynikowe",JPK_KR!V4216,"")</f>
        <v/>
      </c>
    </row>
    <row r="3984" spans="24:24" x14ac:dyDescent="0.35">
      <c r="X3984" s="8" t="str">
        <f>IF(JPK_KR!X4217="wynikowe",JPK_KR!V4217,"")</f>
        <v/>
      </c>
    </row>
    <row r="3985" spans="24:24" x14ac:dyDescent="0.35">
      <c r="X3985" s="8" t="str">
        <f>IF(JPK_KR!X4218="wynikowe",JPK_KR!V4218,"")</f>
        <v/>
      </c>
    </row>
    <row r="3986" spans="24:24" x14ac:dyDescent="0.35">
      <c r="X3986" s="8" t="str">
        <f>IF(JPK_KR!X4219="wynikowe",JPK_KR!V4219,"")</f>
        <v/>
      </c>
    </row>
    <row r="3987" spans="24:24" x14ac:dyDescent="0.35">
      <c r="X3987" s="8" t="str">
        <f>IF(JPK_KR!X4220="wynikowe",JPK_KR!V4220,"")</f>
        <v/>
      </c>
    </row>
    <row r="3988" spans="24:24" x14ac:dyDescent="0.35">
      <c r="X3988" s="8" t="str">
        <f>IF(JPK_KR!X4221="wynikowe",JPK_KR!V4221,"")</f>
        <v/>
      </c>
    </row>
    <row r="3989" spans="24:24" x14ac:dyDescent="0.35">
      <c r="X3989" s="8" t="str">
        <f>IF(JPK_KR!X4222="wynikowe",JPK_KR!V4222,"")</f>
        <v/>
      </c>
    </row>
    <row r="3990" spans="24:24" x14ac:dyDescent="0.35">
      <c r="X3990" s="8" t="str">
        <f>IF(JPK_KR!X4223="wynikowe",JPK_KR!V4223,"")</f>
        <v/>
      </c>
    </row>
    <row r="3991" spans="24:24" x14ac:dyDescent="0.35">
      <c r="X3991" s="8" t="str">
        <f>IF(JPK_KR!X4224="wynikowe",JPK_KR!V4224,"")</f>
        <v/>
      </c>
    </row>
    <row r="3992" spans="24:24" x14ac:dyDescent="0.35">
      <c r="X3992" s="8" t="str">
        <f>IF(JPK_KR!X4225="wynikowe",JPK_KR!V4225,"")</f>
        <v/>
      </c>
    </row>
    <row r="3993" spans="24:24" x14ac:dyDescent="0.35">
      <c r="X3993" s="8" t="str">
        <f>IF(JPK_KR!X4226="wynikowe",JPK_KR!V4226,"")</f>
        <v/>
      </c>
    </row>
    <row r="3994" spans="24:24" x14ac:dyDescent="0.35">
      <c r="X3994" s="8" t="str">
        <f>IF(JPK_KR!X4227="wynikowe",JPK_KR!V4227,"")</f>
        <v/>
      </c>
    </row>
    <row r="3995" spans="24:24" x14ac:dyDescent="0.35">
      <c r="X3995" s="8" t="str">
        <f>IF(JPK_KR!X4228="wynikowe",JPK_KR!V4228,"")</f>
        <v/>
      </c>
    </row>
    <row r="3996" spans="24:24" x14ac:dyDescent="0.35">
      <c r="X3996" s="8" t="str">
        <f>IF(JPK_KR!X4229="wynikowe",JPK_KR!V4229,"")</f>
        <v/>
      </c>
    </row>
    <row r="3997" spans="24:24" x14ac:dyDescent="0.35">
      <c r="X3997" s="8" t="str">
        <f>IF(JPK_KR!X4230="wynikowe",JPK_KR!V4230,"")</f>
        <v/>
      </c>
    </row>
    <row r="3998" spans="24:24" x14ac:dyDescent="0.35">
      <c r="X3998" s="8" t="str">
        <f>IF(JPK_KR!X4231="wynikowe",JPK_KR!V4231,"")</f>
        <v/>
      </c>
    </row>
    <row r="3999" spans="24:24" x14ac:dyDescent="0.35">
      <c r="X3999" s="8" t="str">
        <f>IF(JPK_KR!X4232="wynikowe",JPK_KR!V4232,"")</f>
        <v/>
      </c>
    </row>
    <row r="4000" spans="24:24" x14ac:dyDescent="0.35">
      <c r="X4000" s="8" t="str">
        <f>IF(JPK_KR!X4233="wynikowe",JPK_KR!V4233,"")</f>
        <v/>
      </c>
    </row>
    <row r="4001" spans="24:24" x14ac:dyDescent="0.35">
      <c r="X4001" s="8" t="str">
        <f>IF(JPK_KR!X4234="wynikowe",JPK_KR!V4234,"")</f>
        <v/>
      </c>
    </row>
    <row r="4002" spans="24:24" x14ac:dyDescent="0.35">
      <c r="X4002" s="8" t="str">
        <f>IF(JPK_KR!X4235="wynikowe",JPK_KR!V4235,"")</f>
        <v/>
      </c>
    </row>
    <row r="4003" spans="24:24" x14ac:dyDescent="0.35">
      <c r="X4003" s="8" t="str">
        <f>IF(JPK_KR!X4236="wynikowe",JPK_KR!V4236,"")</f>
        <v/>
      </c>
    </row>
    <row r="4004" spans="24:24" x14ac:dyDescent="0.35">
      <c r="X4004" s="8" t="str">
        <f>IF(JPK_KR!X4237="wynikowe",JPK_KR!V4237,"")</f>
        <v/>
      </c>
    </row>
    <row r="4005" spans="24:24" x14ac:dyDescent="0.35">
      <c r="X4005" s="8" t="str">
        <f>IF(JPK_KR!X4238="wynikowe",JPK_KR!V4238,"")</f>
        <v/>
      </c>
    </row>
    <row r="4006" spans="24:24" x14ac:dyDescent="0.35">
      <c r="X4006" s="8" t="str">
        <f>IF(JPK_KR!X4239="wynikowe",JPK_KR!V4239,"")</f>
        <v/>
      </c>
    </row>
    <row r="4007" spans="24:24" x14ac:dyDescent="0.35">
      <c r="X4007" s="8" t="str">
        <f>IF(JPK_KR!X4240="wynikowe",JPK_KR!V4240,"")</f>
        <v/>
      </c>
    </row>
    <row r="4008" spans="24:24" x14ac:dyDescent="0.35">
      <c r="X4008" s="8" t="str">
        <f>IF(JPK_KR!X4241="wynikowe",JPK_KR!V4241,"")</f>
        <v/>
      </c>
    </row>
    <row r="4009" spans="24:24" x14ac:dyDescent="0.35">
      <c r="X4009" s="8" t="str">
        <f>IF(JPK_KR!X4242="wynikowe",JPK_KR!V4242,"")</f>
        <v/>
      </c>
    </row>
    <row r="4010" spans="24:24" x14ac:dyDescent="0.35">
      <c r="X4010" s="8" t="str">
        <f>IF(JPK_KR!X4243="wynikowe",JPK_KR!V4243,"")</f>
        <v/>
      </c>
    </row>
    <row r="4011" spans="24:24" x14ac:dyDescent="0.35">
      <c r="X4011" s="8" t="str">
        <f>IF(JPK_KR!X4244="wynikowe",JPK_KR!V4244,"")</f>
        <v/>
      </c>
    </row>
    <row r="4012" spans="24:24" x14ac:dyDescent="0.35">
      <c r="X4012" s="8" t="str">
        <f>IF(JPK_KR!X4245="wynikowe",JPK_KR!V4245,"")</f>
        <v/>
      </c>
    </row>
    <row r="4013" spans="24:24" x14ac:dyDescent="0.35">
      <c r="X4013" s="8" t="str">
        <f>IF(JPK_KR!X4246="wynikowe",JPK_KR!V4246,"")</f>
        <v/>
      </c>
    </row>
    <row r="4014" spans="24:24" x14ac:dyDescent="0.35">
      <c r="X4014" s="8" t="str">
        <f>IF(JPK_KR!X4247="wynikowe",JPK_KR!V4247,"")</f>
        <v/>
      </c>
    </row>
    <row r="4015" spans="24:24" x14ac:dyDescent="0.35">
      <c r="X4015" s="8" t="str">
        <f>IF(JPK_KR!X4248="wynikowe",JPK_KR!V4248,"")</f>
        <v/>
      </c>
    </row>
    <row r="4016" spans="24:24" x14ac:dyDescent="0.35">
      <c r="X4016" s="8" t="str">
        <f>IF(JPK_KR!X4249="wynikowe",JPK_KR!V4249,"")</f>
        <v/>
      </c>
    </row>
    <row r="4017" spans="24:24" x14ac:dyDescent="0.35">
      <c r="X4017" s="8" t="str">
        <f>IF(JPK_KR!X4250="wynikowe",JPK_KR!V4250,"")</f>
        <v/>
      </c>
    </row>
    <row r="4018" spans="24:24" x14ac:dyDescent="0.35">
      <c r="X4018" s="8" t="str">
        <f>IF(JPK_KR!X4251="wynikowe",JPK_KR!V4251,"")</f>
        <v/>
      </c>
    </row>
    <row r="4019" spans="24:24" x14ac:dyDescent="0.35">
      <c r="X4019" s="8" t="str">
        <f>IF(JPK_KR!X4252="wynikowe",JPK_KR!V4252,"")</f>
        <v/>
      </c>
    </row>
    <row r="4020" spans="24:24" x14ac:dyDescent="0.35">
      <c r="X4020" s="8" t="str">
        <f>IF(JPK_KR!X4253="wynikowe",JPK_KR!V4253,"")</f>
        <v/>
      </c>
    </row>
    <row r="4021" spans="24:24" x14ac:dyDescent="0.35">
      <c r="X4021" s="8" t="str">
        <f>IF(JPK_KR!X4254="wynikowe",JPK_KR!V4254,"")</f>
        <v/>
      </c>
    </row>
    <row r="4022" spans="24:24" x14ac:dyDescent="0.35">
      <c r="X4022" s="8" t="str">
        <f>IF(JPK_KR!X4255="wynikowe",JPK_KR!V4255,"")</f>
        <v/>
      </c>
    </row>
    <row r="4023" spans="24:24" x14ac:dyDescent="0.35">
      <c r="X4023" s="8" t="str">
        <f>IF(JPK_KR!X4256="wynikowe",JPK_KR!V4256,"")</f>
        <v/>
      </c>
    </row>
    <row r="4024" spans="24:24" x14ac:dyDescent="0.35">
      <c r="X4024" s="8" t="str">
        <f>IF(JPK_KR!X4257="wynikowe",JPK_KR!V4257,"")</f>
        <v/>
      </c>
    </row>
    <row r="4025" spans="24:24" x14ac:dyDescent="0.35">
      <c r="X4025" s="8" t="str">
        <f>IF(JPK_KR!X4258="wynikowe",JPK_KR!V4258,"")</f>
        <v/>
      </c>
    </row>
    <row r="4026" spans="24:24" x14ac:dyDescent="0.35">
      <c r="X4026" s="8" t="str">
        <f>IF(JPK_KR!X4259="wynikowe",JPK_KR!V4259,"")</f>
        <v/>
      </c>
    </row>
    <row r="4027" spans="24:24" x14ac:dyDescent="0.35">
      <c r="X4027" s="8" t="str">
        <f>IF(JPK_KR!X4260="wynikowe",JPK_KR!V4260,"")</f>
        <v/>
      </c>
    </row>
    <row r="4028" spans="24:24" x14ac:dyDescent="0.35">
      <c r="X4028" s="8" t="str">
        <f>IF(JPK_KR!X4261="wynikowe",JPK_KR!V4261,"")</f>
        <v/>
      </c>
    </row>
    <row r="4029" spans="24:24" x14ac:dyDescent="0.35">
      <c r="X4029" s="8" t="str">
        <f>IF(JPK_KR!X4262="wynikowe",JPK_KR!V4262,"")</f>
        <v/>
      </c>
    </row>
    <row r="4030" spans="24:24" x14ac:dyDescent="0.35">
      <c r="X4030" s="8" t="str">
        <f>IF(JPK_KR!X4263="wynikowe",JPK_KR!V4263,"")</f>
        <v/>
      </c>
    </row>
    <row r="4031" spans="24:24" x14ac:dyDescent="0.35">
      <c r="X4031" s="8" t="str">
        <f>IF(JPK_KR!X4264="wynikowe",JPK_KR!V4264,"")</f>
        <v/>
      </c>
    </row>
    <row r="4032" spans="24:24" x14ac:dyDescent="0.35">
      <c r="X4032" s="8" t="str">
        <f>IF(JPK_KR!X4265="wynikowe",JPK_KR!V4265,"")</f>
        <v/>
      </c>
    </row>
    <row r="4033" spans="24:24" x14ac:dyDescent="0.35">
      <c r="X4033" s="8" t="str">
        <f>IF(JPK_KR!X4266="wynikowe",JPK_KR!V4266,"")</f>
        <v/>
      </c>
    </row>
    <row r="4034" spans="24:24" x14ac:dyDescent="0.35">
      <c r="X4034" s="8" t="str">
        <f>IF(JPK_KR!X4267="wynikowe",JPK_KR!V4267,"")</f>
        <v/>
      </c>
    </row>
    <row r="4035" spans="24:24" x14ac:dyDescent="0.35">
      <c r="X4035" s="8" t="str">
        <f>IF(JPK_KR!X4268="wynikowe",JPK_KR!V4268,"")</f>
        <v/>
      </c>
    </row>
    <row r="4036" spans="24:24" x14ac:dyDescent="0.35">
      <c r="X4036" s="8" t="str">
        <f>IF(JPK_KR!X4269="wynikowe",JPK_KR!V4269,"")</f>
        <v/>
      </c>
    </row>
    <row r="4037" spans="24:24" x14ac:dyDescent="0.35">
      <c r="X4037" s="8" t="str">
        <f>IF(JPK_KR!X4270="wynikowe",JPK_KR!V4270,"")</f>
        <v/>
      </c>
    </row>
    <row r="4038" spans="24:24" x14ac:dyDescent="0.35">
      <c r="X4038" s="8" t="str">
        <f>IF(JPK_KR!X4271="wynikowe",JPK_KR!V4271,"")</f>
        <v/>
      </c>
    </row>
    <row r="4039" spans="24:24" x14ac:dyDescent="0.35">
      <c r="X4039" s="8" t="str">
        <f>IF(JPK_KR!X4272="wynikowe",JPK_KR!V4272,"")</f>
        <v/>
      </c>
    </row>
    <row r="4040" spans="24:24" x14ac:dyDescent="0.35">
      <c r="X4040" s="8" t="str">
        <f>IF(JPK_KR!X4273="wynikowe",JPK_KR!V4273,"")</f>
        <v/>
      </c>
    </row>
    <row r="4041" spans="24:24" x14ac:dyDescent="0.35">
      <c r="X4041" s="8" t="str">
        <f>IF(JPK_KR!X4274="wynikowe",JPK_KR!V4274,"")</f>
        <v/>
      </c>
    </row>
    <row r="4042" spans="24:24" x14ac:dyDescent="0.35">
      <c r="X4042" s="8" t="str">
        <f>IF(JPK_KR!X4275="wynikowe",JPK_KR!V4275,"")</f>
        <v/>
      </c>
    </row>
    <row r="4043" spans="24:24" x14ac:dyDescent="0.35">
      <c r="X4043" s="8" t="str">
        <f>IF(JPK_KR!X4276="wynikowe",JPK_KR!V4276,"")</f>
        <v/>
      </c>
    </row>
    <row r="4044" spans="24:24" x14ac:dyDescent="0.35">
      <c r="X4044" s="8" t="str">
        <f>IF(JPK_KR!X4277="wynikowe",JPK_KR!V4277,"")</f>
        <v/>
      </c>
    </row>
    <row r="4045" spans="24:24" x14ac:dyDescent="0.35">
      <c r="X4045" s="8" t="str">
        <f>IF(JPK_KR!X4278="wynikowe",JPK_KR!V4278,"")</f>
        <v/>
      </c>
    </row>
    <row r="4046" spans="24:24" x14ac:dyDescent="0.35">
      <c r="X4046" s="8" t="str">
        <f>IF(JPK_KR!X4279="wynikowe",JPK_KR!V4279,"")</f>
        <v/>
      </c>
    </row>
    <row r="4047" spans="24:24" x14ac:dyDescent="0.35">
      <c r="X4047" s="8" t="str">
        <f>IF(JPK_KR!X4280="wynikowe",JPK_KR!V4280,"")</f>
        <v/>
      </c>
    </row>
    <row r="4048" spans="24:24" x14ac:dyDescent="0.35">
      <c r="X4048" s="8" t="str">
        <f>IF(JPK_KR!X4281="wynikowe",JPK_KR!V4281,"")</f>
        <v/>
      </c>
    </row>
    <row r="4049" spans="24:24" x14ac:dyDescent="0.35">
      <c r="X4049" s="8" t="str">
        <f>IF(JPK_KR!X4282="wynikowe",JPK_KR!V4282,"")</f>
        <v/>
      </c>
    </row>
    <row r="4050" spans="24:24" x14ac:dyDescent="0.35">
      <c r="X4050" s="8" t="str">
        <f>IF(JPK_KR!X4283="wynikowe",JPK_KR!V4283,"")</f>
        <v/>
      </c>
    </row>
    <row r="4051" spans="24:24" x14ac:dyDescent="0.35">
      <c r="X4051" s="8" t="str">
        <f>IF(JPK_KR!X4284="wynikowe",JPK_KR!V4284,"")</f>
        <v/>
      </c>
    </row>
    <row r="4052" spans="24:24" x14ac:dyDescent="0.35">
      <c r="X4052" s="8" t="str">
        <f>IF(JPK_KR!X4285="wynikowe",JPK_KR!V4285,"")</f>
        <v/>
      </c>
    </row>
    <row r="4053" spans="24:24" x14ac:dyDescent="0.35">
      <c r="X4053" s="8" t="str">
        <f>IF(JPK_KR!X4286="wynikowe",JPK_KR!V4286,"")</f>
        <v/>
      </c>
    </row>
    <row r="4054" spans="24:24" x14ac:dyDescent="0.35">
      <c r="X4054" s="8" t="str">
        <f>IF(JPK_KR!X4287="wynikowe",JPK_KR!V4287,"")</f>
        <v/>
      </c>
    </row>
    <row r="4055" spans="24:24" x14ac:dyDescent="0.35">
      <c r="X4055" s="8" t="str">
        <f>IF(JPK_KR!X4288="wynikowe",JPK_KR!V4288,"")</f>
        <v/>
      </c>
    </row>
    <row r="4056" spans="24:24" x14ac:dyDescent="0.35">
      <c r="X4056" s="8" t="str">
        <f>IF(JPK_KR!X4289="wynikowe",JPK_KR!V4289,"")</f>
        <v/>
      </c>
    </row>
    <row r="4057" spans="24:24" x14ac:dyDescent="0.35">
      <c r="X4057" s="8" t="str">
        <f>IF(JPK_KR!X4290="wynikowe",JPK_KR!V4290,"")</f>
        <v/>
      </c>
    </row>
    <row r="4058" spans="24:24" x14ac:dyDescent="0.35">
      <c r="X4058" s="8" t="str">
        <f>IF(JPK_KR!X4291="wynikowe",JPK_KR!V4291,"")</f>
        <v/>
      </c>
    </row>
    <row r="4059" spans="24:24" x14ac:dyDescent="0.35">
      <c r="X4059" s="8" t="str">
        <f>IF(JPK_KR!X4292="wynikowe",JPK_KR!V4292,"")</f>
        <v/>
      </c>
    </row>
    <row r="4060" spans="24:24" x14ac:dyDescent="0.35">
      <c r="X4060" s="8" t="str">
        <f>IF(JPK_KR!X4293="wynikowe",JPK_KR!V4293,"")</f>
        <v/>
      </c>
    </row>
    <row r="4061" spans="24:24" x14ac:dyDescent="0.35">
      <c r="X4061" s="8" t="str">
        <f>IF(JPK_KR!X4294="wynikowe",JPK_KR!V4294,"")</f>
        <v/>
      </c>
    </row>
    <row r="4062" spans="24:24" x14ac:dyDescent="0.35">
      <c r="X4062" s="8" t="str">
        <f>IF(JPK_KR!X4295="wynikowe",JPK_KR!V4295,"")</f>
        <v/>
      </c>
    </row>
    <row r="4063" spans="24:24" x14ac:dyDescent="0.35">
      <c r="X4063" s="8" t="str">
        <f>IF(JPK_KR!X4296="wynikowe",JPK_KR!V4296,"")</f>
        <v/>
      </c>
    </row>
    <row r="4064" spans="24:24" x14ac:dyDescent="0.35">
      <c r="X4064" s="8" t="str">
        <f>IF(JPK_KR!X4297="wynikowe",JPK_KR!V4297,"")</f>
        <v/>
      </c>
    </row>
    <row r="4065" spans="24:24" x14ac:dyDescent="0.35">
      <c r="X4065" s="8" t="str">
        <f>IF(JPK_KR!X4298="wynikowe",JPK_KR!V4298,"")</f>
        <v/>
      </c>
    </row>
    <row r="4066" spans="24:24" x14ac:dyDescent="0.35">
      <c r="X4066" s="8" t="str">
        <f>IF(JPK_KR!X4299="wynikowe",JPK_KR!V4299,"")</f>
        <v/>
      </c>
    </row>
    <row r="4067" spans="24:24" x14ac:dyDescent="0.35">
      <c r="X4067" s="8" t="str">
        <f>IF(JPK_KR!X4300="wynikowe",JPK_KR!V4300,"")</f>
        <v/>
      </c>
    </row>
    <row r="4068" spans="24:24" x14ac:dyDescent="0.35">
      <c r="X4068" s="8" t="str">
        <f>IF(JPK_KR!X4301="wynikowe",JPK_KR!V4301,"")</f>
        <v/>
      </c>
    </row>
    <row r="4069" spans="24:24" x14ac:dyDescent="0.35">
      <c r="X4069" s="8" t="str">
        <f>IF(JPK_KR!X4302="wynikowe",JPK_KR!V4302,"")</f>
        <v/>
      </c>
    </row>
    <row r="4070" spans="24:24" x14ac:dyDescent="0.35">
      <c r="X4070" s="8" t="str">
        <f>IF(JPK_KR!X4303="wynikowe",JPK_KR!V4303,"")</f>
        <v/>
      </c>
    </row>
    <row r="4071" spans="24:24" x14ac:dyDescent="0.35">
      <c r="X4071" s="8" t="str">
        <f>IF(JPK_KR!X4304="wynikowe",JPK_KR!V4304,"")</f>
        <v/>
      </c>
    </row>
    <row r="4072" spans="24:24" x14ac:dyDescent="0.35">
      <c r="X4072" s="8" t="str">
        <f>IF(JPK_KR!X4305="wynikowe",JPK_KR!V4305,"")</f>
        <v/>
      </c>
    </row>
    <row r="4073" spans="24:24" x14ac:dyDescent="0.35">
      <c r="X4073" s="8" t="str">
        <f>IF(JPK_KR!X4306="wynikowe",JPK_KR!V4306,"")</f>
        <v/>
      </c>
    </row>
    <row r="4074" spans="24:24" x14ac:dyDescent="0.35">
      <c r="X4074" s="8" t="str">
        <f>IF(JPK_KR!X4307="wynikowe",JPK_KR!V4307,"")</f>
        <v/>
      </c>
    </row>
    <row r="4075" spans="24:24" x14ac:dyDescent="0.35">
      <c r="X4075" s="8" t="str">
        <f>IF(JPK_KR!X4308="wynikowe",JPK_KR!V4308,"")</f>
        <v/>
      </c>
    </row>
    <row r="4076" spans="24:24" x14ac:dyDescent="0.35">
      <c r="X4076" s="8" t="str">
        <f>IF(JPK_KR!X4309="wynikowe",JPK_KR!V4309,"")</f>
        <v/>
      </c>
    </row>
    <row r="4077" spans="24:24" x14ac:dyDescent="0.35">
      <c r="X4077" s="8" t="str">
        <f>IF(JPK_KR!X4310="wynikowe",JPK_KR!V4310,"")</f>
        <v/>
      </c>
    </row>
    <row r="4078" spans="24:24" x14ac:dyDescent="0.35">
      <c r="X4078" s="8" t="str">
        <f>IF(JPK_KR!X4311="wynikowe",JPK_KR!V4311,"")</f>
        <v/>
      </c>
    </row>
    <row r="4079" spans="24:24" x14ac:dyDescent="0.35">
      <c r="X4079" s="8" t="str">
        <f>IF(JPK_KR!X4312="wynikowe",JPK_KR!V4312,"")</f>
        <v/>
      </c>
    </row>
    <row r="4080" spans="24:24" x14ac:dyDescent="0.35">
      <c r="X4080" s="8" t="str">
        <f>IF(JPK_KR!X4313="wynikowe",JPK_KR!V4313,"")</f>
        <v/>
      </c>
    </row>
    <row r="4081" spans="24:24" x14ac:dyDescent="0.35">
      <c r="X4081" s="8" t="str">
        <f>IF(JPK_KR!X4314="wynikowe",JPK_KR!V4314,"")</f>
        <v/>
      </c>
    </row>
    <row r="4082" spans="24:24" x14ac:dyDescent="0.35">
      <c r="X4082" s="8" t="str">
        <f>IF(JPK_KR!X4315="wynikowe",JPK_KR!V4315,"")</f>
        <v/>
      </c>
    </row>
    <row r="4083" spans="24:24" x14ac:dyDescent="0.35">
      <c r="X4083" s="8" t="str">
        <f>IF(JPK_KR!X4316="wynikowe",JPK_KR!V4316,"")</f>
        <v/>
      </c>
    </row>
    <row r="4084" spans="24:24" x14ac:dyDescent="0.35">
      <c r="X4084" s="8" t="str">
        <f>IF(JPK_KR!X4317="wynikowe",JPK_KR!V4317,"")</f>
        <v/>
      </c>
    </row>
    <row r="4085" spans="24:24" x14ac:dyDescent="0.35">
      <c r="X4085" s="8" t="str">
        <f>IF(JPK_KR!X4318="wynikowe",JPK_KR!V4318,"")</f>
        <v/>
      </c>
    </row>
    <row r="4086" spans="24:24" x14ac:dyDescent="0.35">
      <c r="X4086" s="8" t="str">
        <f>IF(JPK_KR!X4319="wynikowe",JPK_KR!V4319,"")</f>
        <v/>
      </c>
    </row>
    <row r="4087" spans="24:24" x14ac:dyDescent="0.35">
      <c r="X4087" s="8" t="str">
        <f>IF(JPK_KR!X4320="wynikowe",JPK_KR!V4320,"")</f>
        <v/>
      </c>
    </row>
    <row r="4088" spans="24:24" x14ac:dyDescent="0.35">
      <c r="X4088" s="8" t="str">
        <f>IF(JPK_KR!X4321="wynikowe",JPK_KR!V4321,"")</f>
        <v/>
      </c>
    </row>
    <row r="4089" spans="24:24" x14ac:dyDescent="0.35">
      <c r="X4089" s="8" t="str">
        <f>IF(JPK_KR!X4322="wynikowe",JPK_KR!V4322,"")</f>
        <v/>
      </c>
    </row>
    <row r="4090" spans="24:24" x14ac:dyDescent="0.35">
      <c r="X4090" s="8" t="str">
        <f>IF(JPK_KR!X4323="wynikowe",JPK_KR!V4323,"")</f>
        <v/>
      </c>
    </row>
    <row r="4091" spans="24:24" x14ac:dyDescent="0.35">
      <c r="X4091" s="8" t="str">
        <f>IF(JPK_KR!X4324="wynikowe",JPK_KR!V4324,"")</f>
        <v/>
      </c>
    </row>
    <row r="4092" spans="24:24" x14ac:dyDescent="0.35">
      <c r="X4092" s="8" t="str">
        <f>IF(JPK_KR!X4325="wynikowe",JPK_KR!V4325,"")</f>
        <v/>
      </c>
    </row>
    <row r="4093" spans="24:24" x14ac:dyDescent="0.35">
      <c r="X4093" s="8" t="str">
        <f>IF(JPK_KR!X4326="wynikowe",JPK_KR!V4326,"")</f>
        <v/>
      </c>
    </row>
    <row r="4094" spans="24:24" x14ac:dyDescent="0.35">
      <c r="X4094" s="8" t="str">
        <f>IF(JPK_KR!X4327="wynikowe",JPK_KR!V4327,"")</f>
        <v/>
      </c>
    </row>
    <row r="4095" spans="24:24" x14ac:dyDescent="0.35">
      <c r="X4095" s="8" t="str">
        <f>IF(JPK_KR!X4328="wynikowe",JPK_KR!V4328,"")</f>
        <v/>
      </c>
    </row>
    <row r="4096" spans="24:24" x14ac:dyDescent="0.35">
      <c r="X4096" s="8" t="str">
        <f>IF(JPK_KR!X4329="wynikowe",JPK_KR!V4329,"")</f>
        <v/>
      </c>
    </row>
    <row r="4097" spans="24:24" x14ac:dyDescent="0.35">
      <c r="X4097" s="8" t="str">
        <f>IF(JPK_KR!X4330="wynikowe",JPK_KR!V4330,"")</f>
        <v/>
      </c>
    </row>
    <row r="4098" spans="24:24" x14ac:dyDescent="0.35">
      <c r="X4098" s="8" t="str">
        <f>IF(JPK_KR!X4331="wynikowe",JPK_KR!V4331,"")</f>
        <v/>
      </c>
    </row>
    <row r="4099" spans="24:24" x14ac:dyDescent="0.35">
      <c r="X4099" s="8" t="str">
        <f>IF(JPK_KR!X4332="wynikowe",JPK_KR!V4332,"")</f>
        <v/>
      </c>
    </row>
    <row r="4100" spans="24:24" x14ac:dyDescent="0.35">
      <c r="X4100" s="8" t="str">
        <f>IF(JPK_KR!X4333="wynikowe",JPK_KR!V4333,"")</f>
        <v/>
      </c>
    </row>
    <row r="4101" spans="24:24" x14ac:dyDescent="0.35">
      <c r="X4101" s="8" t="str">
        <f>IF(JPK_KR!X4334="wynikowe",JPK_KR!V4334,"")</f>
        <v/>
      </c>
    </row>
    <row r="4102" spans="24:24" x14ac:dyDescent="0.35">
      <c r="X4102" s="8" t="str">
        <f>IF(JPK_KR!X4335="wynikowe",JPK_KR!V4335,"")</f>
        <v/>
      </c>
    </row>
    <row r="4103" spans="24:24" x14ac:dyDescent="0.35">
      <c r="X4103" s="8" t="str">
        <f>IF(JPK_KR!X4336="wynikowe",JPK_KR!V4336,"")</f>
        <v/>
      </c>
    </row>
    <row r="4104" spans="24:24" x14ac:dyDescent="0.35">
      <c r="X4104" s="8" t="str">
        <f>IF(JPK_KR!X4337="wynikowe",JPK_KR!V4337,"")</f>
        <v/>
      </c>
    </row>
    <row r="4105" spans="24:24" x14ac:dyDescent="0.35">
      <c r="X4105" s="8" t="str">
        <f>IF(JPK_KR!X4338="wynikowe",JPK_KR!V4338,"")</f>
        <v/>
      </c>
    </row>
    <row r="4106" spans="24:24" x14ac:dyDescent="0.35">
      <c r="X4106" s="8" t="str">
        <f>IF(JPK_KR!X4339="wynikowe",JPK_KR!V4339,"")</f>
        <v/>
      </c>
    </row>
    <row r="4107" spans="24:24" x14ac:dyDescent="0.35">
      <c r="X4107" s="8" t="str">
        <f>IF(JPK_KR!X4340="wynikowe",JPK_KR!V4340,"")</f>
        <v/>
      </c>
    </row>
    <row r="4108" spans="24:24" x14ac:dyDescent="0.35">
      <c r="X4108" s="8" t="str">
        <f>IF(JPK_KR!X4341="wynikowe",JPK_KR!V4341,"")</f>
        <v/>
      </c>
    </row>
    <row r="4109" spans="24:24" x14ac:dyDescent="0.35">
      <c r="X4109" s="8" t="str">
        <f>IF(JPK_KR!X4342="wynikowe",JPK_KR!V4342,"")</f>
        <v/>
      </c>
    </row>
    <row r="4110" spans="24:24" x14ac:dyDescent="0.35">
      <c r="X4110" s="8" t="str">
        <f>IF(JPK_KR!X4343="wynikowe",JPK_KR!V4343,"")</f>
        <v/>
      </c>
    </row>
    <row r="4111" spans="24:24" x14ac:dyDescent="0.35">
      <c r="X4111" s="8" t="str">
        <f>IF(JPK_KR!X4344="wynikowe",JPK_KR!V4344,"")</f>
        <v/>
      </c>
    </row>
    <row r="4112" spans="24:24" x14ac:dyDescent="0.35">
      <c r="X4112" s="8" t="str">
        <f>IF(JPK_KR!X4345="wynikowe",JPK_KR!V4345,"")</f>
        <v/>
      </c>
    </row>
    <row r="4113" spans="24:24" x14ac:dyDescent="0.35">
      <c r="X4113" s="8" t="str">
        <f>IF(JPK_KR!X4346="wynikowe",JPK_KR!V4346,"")</f>
        <v/>
      </c>
    </row>
    <row r="4114" spans="24:24" x14ac:dyDescent="0.35">
      <c r="X4114" s="8" t="str">
        <f>IF(JPK_KR!X4347="wynikowe",JPK_KR!V4347,"")</f>
        <v/>
      </c>
    </row>
    <row r="4115" spans="24:24" x14ac:dyDescent="0.35">
      <c r="X4115" s="8" t="str">
        <f>IF(JPK_KR!X4348="wynikowe",JPK_KR!V4348,"")</f>
        <v/>
      </c>
    </row>
    <row r="4116" spans="24:24" x14ac:dyDescent="0.35">
      <c r="X4116" s="8" t="str">
        <f>IF(JPK_KR!X4349="wynikowe",JPK_KR!V4349,"")</f>
        <v/>
      </c>
    </row>
    <row r="4117" spans="24:24" x14ac:dyDescent="0.35">
      <c r="X4117" s="8" t="str">
        <f>IF(JPK_KR!X4350="wynikowe",JPK_KR!V4350,"")</f>
        <v/>
      </c>
    </row>
    <row r="4118" spans="24:24" x14ac:dyDescent="0.35">
      <c r="X4118" s="8" t="str">
        <f>IF(JPK_KR!X4351="wynikowe",JPK_KR!V4351,"")</f>
        <v/>
      </c>
    </row>
    <row r="4119" spans="24:24" x14ac:dyDescent="0.35">
      <c r="X4119" s="8" t="str">
        <f>IF(JPK_KR!X4352="wynikowe",JPK_KR!V4352,"")</f>
        <v/>
      </c>
    </row>
    <row r="4120" spans="24:24" x14ac:dyDescent="0.35">
      <c r="X4120" s="8" t="str">
        <f>IF(JPK_KR!X4353="wynikowe",JPK_KR!V4353,"")</f>
        <v/>
      </c>
    </row>
    <row r="4121" spans="24:24" x14ac:dyDescent="0.35">
      <c r="X4121" s="8" t="str">
        <f>IF(JPK_KR!X4354="wynikowe",JPK_KR!V4354,"")</f>
        <v/>
      </c>
    </row>
    <row r="4122" spans="24:24" x14ac:dyDescent="0.35">
      <c r="X4122" s="8" t="str">
        <f>IF(JPK_KR!X4355="wynikowe",JPK_KR!V4355,"")</f>
        <v/>
      </c>
    </row>
    <row r="4123" spans="24:24" x14ac:dyDescent="0.35">
      <c r="X4123" s="8" t="str">
        <f>IF(JPK_KR!X4356="wynikowe",JPK_KR!V4356,"")</f>
        <v/>
      </c>
    </row>
    <row r="4124" spans="24:24" x14ac:dyDescent="0.35">
      <c r="X4124" s="8" t="str">
        <f>IF(JPK_KR!X4357="wynikowe",JPK_KR!V4357,"")</f>
        <v/>
      </c>
    </row>
    <row r="4125" spans="24:24" x14ac:dyDescent="0.35">
      <c r="X4125" s="8" t="str">
        <f>IF(JPK_KR!X4358="wynikowe",JPK_KR!V4358,"")</f>
        <v/>
      </c>
    </row>
    <row r="4126" spans="24:24" x14ac:dyDescent="0.35">
      <c r="X4126" s="8" t="str">
        <f>IF(JPK_KR!X4359="wynikowe",JPK_KR!V4359,"")</f>
        <v/>
      </c>
    </row>
    <row r="4127" spans="24:24" x14ac:dyDescent="0.35">
      <c r="X4127" s="8" t="str">
        <f>IF(JPK_KR!X4360="wynikowe",JPK_KR!V4360,"")</f>
        <v/>
      </c>
    </row>
    <row r="4128" spans="24:24" x14ac:dyDescent="0.35">
      <c r="X4128" s="8" t="str">
        <f>IF(JPK_KR!X4361="wynikowe",JPK_KR!V4361,"")</f>
        <v/>
      </c>
    </row>
    <row r="4129" spans="24:24" x14ac:dyDescent="0.35">
      <c r="X4129" s="8" t="str">
        <f>IF(JPK_KR!X4362="wynikowe",JPK_KR!V4362,"")</f>
        <v/>
      </c>
    </row>
    <row r="4130" spans="24:24" x14ac:dyDescent="0.35">
      <c r="X4130" s="8" t="str">
        <f>IF(JPK_KR!X4363="wynikowe",JPK_KR!V4363,"")</f>
        <v/>
      </c>
    </row>
    <row r="4131" spans="24:24" x14ac:dyDescent="0.35">
      <c r="X4131" s="8" t="str">
        <f>IF(JPK_KR!X4364="wynikowe",JPK_KR!V4364,"")</f>
        <v/>
      </c>
    </row>
    <row r="4132" spans="24:24" x14ac:dyDescent="0.35">
      <c r="X4132" s="8" t="str">
        <f>IF(JPK_KR!X4365="wynikowe",JPK_KR!V4365,"")</f>
        <v/>
      </c>
    </row>
    <row r="4133" spans="24:24" x14ac:dyDescent="0.35">
      <c r="X4133" s="8" t="str">
        <f>IF(JPK_KR!X4366="wynikowe",JPK_KR!V4366,"")</f>
        <v/>
      </c>
    </row>
    <row r="4134" spans="24:24" x14ac:dyDescent="0.35">
      <c r="X4134" s="8" t="str">
        <f>IF(JPK_KR!X4367="wynikowe",JPK_KR!V4367,"")</f>
        <v/>
      </c>
    </row>
    <row r="4135" spans="24:24" x14ac:dyDescent="0.35">
      <c r="X4135" s="8" t="str">
        <f>IF(JPK_KR!X4368="wynikowe",JPK_KR!V4368,"")</f>
        <v/>
      </c>
    </row>
    <row r="4136" spans="24:24" x14ac:dyDescent="0.35">
      <c r="X4136" s="8" t="str">
        <f>IF(JPK_KR!X4369="wynikowe",JPK_KR!V4369,"")</f>
        <v/>
      </c>
    </row>
    <row r="4137" spans="24:24" x14ac:dyDescent="0.35">
      <c r="X4137" s="8" t="str">
        <f>IF(JPK_KR!X4370="wynikowe",JPK_KR!V4370,"")</f>
        <v/>
      </c>
    </row>
    <row r="4138" spans="24:24" x14ac:dyDescent="0.35">
      <c r="X4138" s="8" t="str">
        <f>IF(JPK_KR!X4371="wynikowe",JPK_KR!V4371,"")</f>
        <v/>
      </c>
    </row>
    <row r="4139" spans="24:24" x14ac:dyDescent="0.35">
      <c r="X4139" s="8" t="str">
        <f>IF(JPK_KR!X4372="wynikowe",JPK_KR!V4372,"")</f>
        <v/>
      </c>
    </row>
    <row r="4140" spans="24:24" x14ac:dyDescent="0.35">
      <c r="X4140" s="8" t="str">
        <f>IF(JPK_KR!X4373="wynikowe",JPK_KR!V4373,"")</f>
        <v/>
      </c>
    </row>
    <row r="4141" spans="24:24" x14ac:dyDescent="0.35">
      <c r="X4141" s="8" t="str">
        <f>IF(JPK_KR!X4374="wynikowe",JPK_KR!V4374,"")</f>
        <v/>
      </c>
    </row>
    <row r="4142" spans="24:24" x14ac:dyDescent="0.35">
      <c r="X4142" s="8" t="str">
        <f>IF(JPK_KR!X4375="wynikowe",JPK_KR!V4375,"")</f>
        <v/>
      </c>
    </row>
    <row r="4143" spans="24:24" x14ac:dyDescent="0.35">
      <c r="X4143" s="8" t="str">
        <f>IF(JPK_KR!X4376="wynikowe",JPK_KR!V4376,"")</f>
        <v/>
      </c>
    </row>
    <row r="4144" spans="24:24" x14ac:dyDescent="0.35">
      <c r="X4144" s="8" t="str">
        <f>IF(JPK_KR!X4377="wynikowe",JPK_KR!V4377,"")</f>
        <v/>
      </c>
    </row>
    <row r="4145" spans="24:24" x14ac:dyDescent="0.35">
      <c r="X4145" s="8" t="str">
        <f>IF(JPK_KR!X4378="wynikowe",JPK_KR!V4378,"")</f>
        <v/>
      </c>
    </row>
    <row r="4146" spans="24:24" x14ac:dyDescent="0.35">
      <c r="X4146" s="8" t="str">
        <f>IF(JPK_KR!X4379="wynikowe",JPK_KR!V4379,"")</f>
        <v/>
      </c>
    </row>
    <row r="4147" spans="24:24" x14ac:dyDescent="0.35">
      <c r="X4147" s="8" t="str">
        <f>IF(JPK_KR!X4380="wynikowe",JPK_KR!V4380,"")</f>
        <v/>
      </c>
    </row>
    <row r="4148" spans="24:24" x14ac:dyDescent="0.35">
      <c r="X4148" s="8" t="str">
        <f>IF(JPK_KR!X4381="wynikowe",JPK_KR!V4381,"")</f>
        <v/>
      </c>
    </row>
    <row r="4149" spans="24:24" x14ac:dyDescent="0.35">
      <c r="X4149" s="8" t="str">
        <f>IF(JPK_KR!X4382="wynikowe",JPK_KR!V4382,"")</f>
        <v/>
      </c>
    </row>
    <row r="4150" spans="24:24" x14ac:dyDescent="0.35">
      <c r="X4150" s="8" t="str">
        <f>IF(JPK_KR!X4383="wynikowe",JPK_KR!V4383,"")</f>
        <v/>
      </c>
    </row>
    <row r="4151" spans="24:24" x14ac:dyDescent="0.35">
      <c r="X4151" s="8" t="str">
        <f>IF(JPK_KR!X4384="wynikowe",JPK_KR!V4384,"")</f>
        <v/>
      </c>
    </row>
    <row r="4152" spans="24:24" x14ac:dyDescent="0.35">
      <c r="X4152" s="8" t="str">
        <f>IF(JPK_KR!X4385="wynikowe",JPK_KR!V4385,"")</f>
        <v/>
      </c>
    </row>
    <row r="4153" spans="24:24" x14ac:dyDescent="0.35">
      <c r="X4153" s="8" t="str">
        <f>IF(JPK_KR!X4386="wynikowe",JPK_KR!V4386,"")</f>
        <v/>
      </c>
    </row>
    <row r="4154" spans="24:24" x14ac:dyDescent="0.35">
      <c r="X4154" s="8" t="str">
        <f>IF(JPK_KR!X4387="wynikowe",JPK_KR!V4387,"")</f>
        <v/>
      </c>
    </row>
    <row r="4155" spans="24:24" x14ac:dyDescent="0.35">
      <c r="X4155" s="8" t="str">
        <f>IF(JPK_KR!X4388="wynikowe",JPK_KR!V4388,"")</f>
        <v/>
      </c>
    </row>
    <row r="4156" spans="24:24" x14ac:dyDescent="0.35">
      <c r="X4156" s="8" t="str">
        <f>IF(JPK_KR!X4389="wynikowe",JPK_KR!V4389,"")</f>
        <v/>
      </c>
    </row>
    <row r="4157" spans="24:24" x14ac:dyDescent="0.35">
      <c r="X4157" s="8" t="str">
        <f>IF(JPK_KR!X4390="wynikowe",JPK_KR!V4390,"")</f>
        <v/>
      </c>
    </row>
    <row r="4158" spans="24:24" x14ac:dyDescent="0.35">
      <c r="X4158" s="8" t="str">
        <f>IF(JPK_KR!X4391="wynikowe",JPK_KR!V4391,"")</f>
        <v/>
      </c>
    </row>
    <row r="4159" spans="24:24" x14ac:dyDescent="0.35">
      <c r="X4159" s="8" t="str">
        <f>IF(JPK_KR!X4392="wynikowe",JPK_KR!V4392,"")</f>
        <v/>
      </c>
    </row>
    <row r="4160" spans="24:24" x14ac:dyDescent="0.35">
      <c r="X4160" s="8" t="str">
        <f>IF(JPK_KR!X4393="wynikowe",JPK_KR!V4393,"")</f>
        <v/>
      </c>
    </row>
    <row r="4161" spans="24:24" x14ac:dyDescent="0.35">
      <c r="X4161" s="8" t="str">
        <f>IF(JPK_KR!X4394="wynikowe",JPK_KR!V4394,"")</f>
        <v/>
      </c>
    </row>
    <row r="4162" spans="24:24" x14ac:dyDescent="0.35">
      <c r="X4162" s="8" t="str">
        <f>IF(JPK_KR!X4395="wynikowe",JPK_KR!V4395,"")</f>
        <v/>
      </c>
    </row>
    <row r="4163" spans="24:24" x14ac:dyDescent="0.35">
      <c r="X4163" s="8" t="str">
        <f>IF(JPK_KR!X4396="wynikowe",JPK_KR!V4396,"")</f>
        <v/>
      </c>
    </row>
    <row r="4164" spans="24:24" x14ac:dyDescent="0.35">
      <c r="X4164" s="8" t="str">
        <f>IF(JPK_KR!X4397="wynikowe",JPK_KR!V4397,"")</f>
        <v/>
      </c>
    </row>
    <row r="4165" spans="24:24" x14ac:dyDescent="0.35">
      <c r="X4165" s="8" t="str">
        <f>IF(JPK_KR!X4398="wynikowe",JPK_KR!V4398,"")</f>
        <v/>
      </c>
    </row>
    <row r="4166" spans="24:24" x14ac:dyDescent="0.35">
      <c r="X4166" s="8" t="str">
        <f>IF(JPK_KR!X4399="wynikowe",JPK_KR!V4399,"")</f>
        <v/>
      </c>
    </row>
    <row r="4167" spans="24:24" x14ac:dyDescent="0.35">
      <c r="X4167" s="8" t="str">
        <f>IF(JPK_KR!X4400="wynikowe",JPK_KR!V4400,"")</f>
        <v/>
      </c>
    </row>
    <row r="4168" spans="24:24" x14ac:dyDescent="0.35">
      <c r="X4168" s="8" t="str">
        <f>IF(JPK_KR!X4401="wynikowe",JPK_KR!V4401,"")</f>
        <v/>
      </c>
    </row>
    <row r="4169" spans="24:24" x14ac:dyDescent="0.35">
      <c r="X4169" s="8" t="str">
        <f>IF(JPK_KR!X4402="wynikowe",JPK_KR!V4402,"")</f>
        <v/>
      </c>
    </row>
    <row r="4170" spans="24:24" x14ac:dyDescent="0.35">
      <c r="X4170" s="8" t="str">
        <f>IF(JPK_KR!X4403="wynikowe",JPK_KR!V4403,"")</f>
        <v/>
      </c>
    </row>
    <row r="4171" spans="24:24" x14ac:dyDescent="0.35">
      <c r="X4171" s="8" t="str">
        <f>IF(JPK_KR!X4404="wynikowe",JPK_KR!V4404,"")</f>
        <v/>
      </c>
    </row>
    <row r="4172" spans="24:24" x14ac:dyDescent="0.35">
      <c r="X4172" s="8" t="str">
        <f>IF(JPK_KR!X4405="wynikowe",JPK_KR!V4405,"")</f>
        <v/>
      </c>
    </row>
    <row r="4173" spans="24:24" x14ac:dyDescent="0.35">
      <c r="X4173" s="8" t="str">
        <f>IF(JPK_KR!X4406="wynikowe",JPK_KR!V4406,"")</f>
        <v/>
      </c>
    </row>
    <row r="4174" spans="24:24" x14ac:dyDescent="0.35">
      <c r="X4174" s="8" t="str">
        <f>IF(JPK_KR!X4407="wynikowe",JPK_KR!V4407,"")</f>
        <v/>
      </c>
    </row>
    <row r="4175" spans="24:24" x14ac:dyDescent="0.35">
      <c r="X4175" s="8" t="str">
        <f>IF(JPK_KR!X4408="wynikowe",JPK_KR!V4408,"")</f>
        <v/>
      </c>
    </row>
    <row r="4176" spans="24:24" x14ac:dyDescent="0.35">
      <c r="X4176" s="8" t="str">
        <f>IF(JPK_KR!X4409="wynikowe",JPK_KR!V4409,"")</f>
        <v/>
      </c>
    </row>
    <row r="4177" spans="24:24" x14ac:dyDescent="0.35">
      <c r="X4177" s="8" t="str">
        <f>IF(JPK_KR!X4410="wynikowe",JPK_KR!V4410,"")</f>
        <v/>
      </c>
    </row>
    <row r="4178" spans="24:24" x14ac:dyDescent="0.35">
      <c r="X4178" s="8" t="str">
        <f>IF(JPK_KR!X4411="wynikowe",JPK_KR!V4411,"")</f>
        <v/>
      </c>
    </row>
    <row r="4179" spans="24:24" x14ac:dyDescent="0.35">
      <c r="X4179" s="8" t="str">
        <f>IF(JPK_KR!X4412="wynikowe",JPK_KR!V4412,"")</f>
        <v/>
      </c>
    </row>
    <row r="4180" spans="24:24" x14ac:dyDescent="0.35">
      <c r="X4180" s="8" t="str">
        <f>IF(JPK_KR!X4413="wynikowe",JPK_KR!V4413,"")</f>
        <v/>
      </c>
    </row>
    <row r="4181" spans="24:24" x14ac:dyDescent="0.35">
      <c r="X4181" s="8" t="str">
        <f>IF(JPK_KR!X4414="wynikowe",JPK_KR!V4414,"")</f>
        <v/>
      </c>
    </row>
    <row r="4182" spans="24:24" x14ac:dyDescent="0.35">
      <c r="X4182" s="8" t="str">
        <f>IF(JPK_KR!X4415="wynikowe",JPK_KR!V4415,"")</f>
        <v/>
      </c>
    </row>
    <row r="4183" spans="24:24" x14ac:dyDescent="0.35">
      <c r="X4183" s="8" t="str">
        <f>IF(JPK_KR!X4416="wynikowe",JPK_KR!V4416,"")</f>
        <v/>
      </c>
    </row>
    <row r="4184" spans="24:24" x14ac:dyDescent="0.35">
      <c r="X4184" s="8" t="str">
        <f>IF(JPK_KR!X4417="wynikowe",JPK_KR!V4417,"")</f>
        <v/>
      </c>
    </row>
    <row r="4185" spans="24:24" x14ac:dyDescent="0.35">
      <c r="X4185" s="8" t="str">
        <f>IF(JPK_KR!X4418="wynikowe",JPK_KR!V4418,"")</f>
        <v/>
      </c>
    </row>
    <row r="4186" spans="24:24" x14ac:dyDescent="0.35">
      <c r="X4186" s="8" t="str">
        <f>IF(JPK_KR!X4419="wynikowe",JPK_KR!V4419,"")</f>
        <v/>
      </c>
    </row>
    <row r="4187" spans="24:24" x14ac:dyDescent="0.35">
      <c r="X4187" s="8" t="str">
        <f>IF(JPK_KR!X4420="wynikowe",JPK_KR!V4420,"")</f>
        <v/>
      </c>
    </row>
    <row r="4188" spans="24:24" x14ac:dyDescent="0.35">
      <c r="X4188" s="8" t="str">
        <f>IF(JPK_KR!X4421="wynikowe",JPK_KR!V4421,"")</f>
        <v/>
      </c>
    </row>
    <row r="4189" spans="24:24" x14ac:dyDescent="0.35">
      <c r="X4189" s="8" t="str">
        <f>IF(JPK_KR!X4422="wynikowe",JPK_KR!V4422,"")</f>
        <v/>
      </c>
    </row>
    <row r="4190" spans="24:24" x14ac:dyDescent="0.35">
      <c r="X4190" s="8" t="str">
        <f>IF(JPK_KR!X4423="wynikowe",JPK_KR!V4423,"")</f>
        <v/>
      </c>
    </row>
    <row r="4191" spans="24:24" x14ac:dyDescent="0.35">
      <c r="X4191" s="8" t="str">
        <f>IF(JPK_KR!X4424="wynikowe",JPK_KR!V4424,"")</f>
        <v/>
      </c>
    </row>
    <row r="4192" spans="24:24" x14ac:dyDescent="0.35">
      <c r="X4192" s="8" t="str">
        <f>IF(JPK_KR!X4425="wynikowe",JPK_KR!V4425,"")</f>
        <v/>
      </c>
    </row>
    <row r="4193" spans="24:24" x14ac:dyDescent="0.35">
      <c r="X4193" s="8" t="str">
        <f>IF(JPK_KR!X4426="wynikowe",JPK_KR!V4426,"")</f>
        <v/>
      </c>
    </row>
    <row r="4194" spans="24:24" x14ac:dyDescent="0.35">
      <c r="X4194" s="8" t="str">
        <f>IF(JPK_KR!X4427="wynikowe",JPK_KR!V4427,"")</f>
        <v/>
      </c>
    </row>
    <row r="4195" spans="24:24" x14ac:dyDescent="0.35">
      <c r="X4195" s="8" t="str">
        <f>IF(JPK_KR!X4428="wynikowe",JPK_KR!V4428,"")</f>
        <v/>
      </c>
    </row>
    <row r="4196" spans="24:24" x14ac:dyDescent="0.35">
      <c r="X4196" s="8" t="str">
        <f>IF(JPK_KR!X4429="wynikowe",JPK_KR!V4429,"")</f>
        <v/>
      </c>
    </row>
    <row r="4197" spans="24:24" x14ac:dyDescent="0.35">
      <c r="X4197" s="8" t="str">
        <f>IF(JPK_KR!X4430="wynikowe",JPK_KR!V4430,"")</f>
        <v/>
      </c>
    </row>
    <row r="4198" spans="24:24" x14ac:dyDescent="0.35">
      <c r="X4198" s="8" t="str">
        <f>IF(JPK_KR!X4431="wynikowe",JPK_KR!V4431,"")</f>
        <v/>
      </c>
    </row>
    <row r="4199" spans="24:24" x14ac:dyDescent="0.35">
      <c r="X4199" s="8" t="str">
        <f>IF(JPK_KR!X4432="wynikowe",JPK_KR!V4432,"")</f>
        <v/>
      </c>
    </row>
    <row r="4200" spans="24:24" x14ac:dyDescent="0.35">
      <c r="X4200" s="8" t="str">
        <f>IF(JPK_KR!X4433="wynikowe",JPK_KR!V4433,"")</f>
        <v/>
      </c>
    </row>
    <row r="4201" spans="24:24" x14ac:dyDescent="0.35">
      <c r="X4201" s="8" t="str">
        <f>IF(JPK_KR!X4434="wynikowe",JPK_KR!V4434,"")</f>
        <v/>
      </c>
    </row>
    <row r="4202" spans="24:24" x14ac:dyDescent="0.35">
      <c r="X4202" s="8" t="str">
        <f>IF(JPK_KR!X4435="wynikowe",JPK_KR!V4435,"")</f>
        <v/>
      </c>
    </row>
    <row r="4203" spans="24:24" x14ac:dyDescent="0.35">
      <c r="X4203" s="8" t="str">
        <f>IF(JPK_KR!X4436="wynikowe",JPK_KR!V4436,"")</f>
        <v/>
      </c>
    </row>
    <row r="4204" spans="24:24" x14ac:dyDescent="0.35">
      <c r="X4204" s="8" t="str">
        <f>IF(JPK_KR!X4437="wynikowe",JPK_KR!V4437,"")</f>
        <v/>
      </c>
    </row>
    <row r="4205" spans="24:24" x14ac:dyDescent="0.35">
      <c r="X4205" s="8" t="str">
        <f>IF(JPK_KR!X4438="wynikowe",JPK_KR!V4438,"")</f>
        <v/>
      </c>
    </row>
    <row r="4206" spans="24:24" x14ac:dyDescent="0.35">
      <c r="X4206" s="8" t="str">
        <f>IF(JPK_KR!X4439="wynikowe",JPK_KR!V4439,"")</f>
        <v/>
      </c>
    </row>
    <row r="4207" spans="24:24" x14ac:dyDescent="0.35">
      <c r="X4207" s="8" t="str">
        <f>IF(JPK_KR!X4440="wynikowe",JPK_KR!V4440,"")</f>
        <v/>
      </c>
    </row>
    <row r="4208" spans="24:24" x14ac:dyDescent="0.35">
      <c r="X4208" s="8" t="str">
        <f>IF(JPK_KR!X4441="wynikowe",JPK_KR!V4441,"")</f>
        <v/>
      </c>
    </row>
    <row r="4209" spans="24:24" x14ac:dyDescent="0.35">
      <c r="X4209" s="8" t="str">
        <f>IF(JPK_KR!X4442="wynikowe",JPK_KR!V4442,"")</f>
        <v/>
      </c>
    </row>
    <row r="4210" spans="24:24" x14ac:dyDescent="0.35">
      <c r="X4210" s="8" t="str">
        <f>IF(JPK_KR!X4443="wynikowe",JPK_KR!V4443,"")</f>
        <v/>
      </c>
    </row>
    <row r="4211" spans="24:24" x14ac:dyDescent="0.35">
      <c r="X4211" s="8" t="str">
        <f>IF(JPK_KR!X4444="wynikowe",JPK_KR!V4444,"")</f>
        <v/>
      </c>
    </row>
    <row r="4212" spans="24:24" x14ac:dyDescent="0.35">
      <c r="X4212" s="8" t="str">
        <f>IF(JPK_KR!X4445="wynikowe",JPK_KR!V4445,"")</f>
        <v/>
      </c>
    </row>
    <row r="4213" spans="24:24" x14ac:dyDescent="0.35">
      <c r="X4213" s="8" t="str">
        <f>IF(JPK_KR!X4446="wynikowe",JPK_KR!V4446,"")</f>
        <v/>
      </c>
    </row>
    <row r="4214" spans="24:24" x14ac:dyDescent="0.35">
      <c r="X4214" s="8" t="str">
        <f>IF(JPK_KR!X4447="wynikowe",JPK_KR!V4447,"")</f>
        <v/>
      </c>
    </row>
    <row r="4215" spans="24:24" x14ac:dyDescent="0.35">
      <c r="X4215" s="8" t="str">
        <f>IF(JPK_KR!X4448="wynikowe",JPK_KR!V4448,"")</f>
        <v/>
      </c>
    </row>
    <row r="4216" spans="24:24" x14ac:dyDescent="0.35">
      <c r="X4216" s="8" t="str">
        <f>IF(JPK_KR!X4449="wynikowe",JPK_KR!V4449,"")</f>
        <v/>
      </c>
    </row>
    <row r="4217" spans="24:24" x14ac:dyDescent="0.35">
      <c r="X4217" s="8" t="str">
        <f>IF(JPK_KR!X4450="wynikowe",JPK_KR!V4450,"")</f>
        <v/>
      </c>
    </row>
    <row r="4218" spans="24:24" x14ac:dyDescent="0.35">
      <c r="X4218" s="8" t="str">
        <f>IF(JPK_KR!X4451="wynikowe",JPK_KR!V4451,"")</f>
        <v/>
      </c>
    </row>
    <row r="4219" spans="24:24" x14ac:dyDescent="0.35">
      <c r="X4219" s="8" t="str">
        <f>IF(JPK_KR!X4452="wynikowe",JPK_KR!V4452,"")</f>
        <v/>
      </c>
    </row>
    <row r="4220" spans="24:24" x14ac:dyDescent="0.35">
      <c r="X4220" s="8" t="str">
        <f>IF(JPK_KR!X4453="wynikowe",JPK_KR!V4453,"")</f>
        <v/>
      </c>
    </row>
    <row r="4221" spans="24:24" x14ac:dyDescent="0.35">
      <c r="X4221" s="8" t="str">
        <f>IF(JPK_KR!X4454="wynikowe",JPK_KR!V4454,"")</f>
        <v/>
      </c>
    </row>
    <row r="4222" spans="24:24" x14ac:dyDescent="0.35">
      <c r="X4222" s="8" t="str">
        <f>IF(JPK_KR!X4455="wynikowe",JPK_KR!V4455,"")</f>
        <v/>
      </c>
    </row>
    <row r="4223" spans="24:24" x14ac:dyDescent="0.35">
      <c r="X4223" s="8" t="str">
        <f>IF(JPK_KR!X4456="wynikowe",JPK_KR!V4456,"")</f>
        <v/>
      </c>
    </row>
    <row r="4224" spans="24:24" x14ac:dyDescent="0.35">
      <c r="X4224" s="8" t="str">
        <f>IF(JPK_KR!X4457="wynikowe",JPK_KR!V4457,"")</f>
        <v/>
      </c>
    </row>
    <row r="4225" spans="24:24" x14ac:dyDescent="0.35">
      <c r="X4225" s="8" t="str">
        <f>IF(JPK_KR!X4458="wynikowe",JPK_KR!V4458,"")</f>
        <v/>
      </c>
    </row>
    <row r="4226" spans="24:24" x14ac:dyDescent="0.35">
      <c r="X4226" s="8" t="str">
        <f>IF(JPK_KR!X4459="wynikowe",JPK_KR!V4459,"")</f>
        <v/>
      </c>
    </row>
    <row r="4227" spans="24:24" x14ac:dyDescent="0.35">
      <c r="X4227" s="8" t="str">
        <f>IF(JPK_KR!X4460="wynikowe",JPK_KR!V4460,"")</f>
        <v/>
      </c>
    </row>
    <row r="4228" spans="24:24" x14ac:dyDescent="0.35">
      <c r="X4228" s="8" t="str">
        <f>IF(JPK_KR!X4461="wynikowe",JPK_KR!V4461,"")</f>
        <v/>
      </c>
    </row>
    <row r="4229" spans="24:24" x14ac:dyDescent="0.35">
      <c r="X4229" s="8" t="str">
        <f>IF(JPK_KR!X4462="wynikowe",JPK_KR!V4462,"")</f>
        <v/>
      </c>
    </row>
    <row r="4230" spans="24:24" x14ac:dyDescent="0.35">
      <c r="X4230" s="8" t="str">
        <f>IF(JPK_KR!X4463="wynikowe",JPK_KR!V4463,"")</f>
        <v/>
      </c>
    </row>
    <row r="4231" spans="24:24" x14ac:dyDescent="0.35">
      <c r="X4231" s="8" t="str">
        <f>IF(JPK_KR!X4464="wynikowe",JPK_KR!V4464,"")</f>
        <v/>
      </c>
    </row>
    <row r="4232" spans="24:24" x14ac:dyDescent="0.35">
      <c r="X4232" s="8" t="str">
        <f>IF(JPK_KR!X4465="wynikowe",JPK_KR!V4465,"")</f>
        <v/>
      </c>
    </row>
    <row r="4233" spans="24:24" x14ac:dyDescent="0.35">
      <c r="X4233" s="8" t="str">
        <f>IF(JPK_KR!X4466="wynikowe",JPK_KR!V4466,"")</f>
        <v/>
      </c>
    </row>
    <row r="4234" spans="24:24" x14ac:dyDescent="0.35">
      <c r="X4234" s="8" t="str">
        <f>IF(JPK_KR!X4467="wynikowe",JPK_KR!V4467,"")</f>
        <v/>
      </c>
    </row>
    <row r="4235" spans="24:24" x14ac:dyDescent="0.35">
      <c r="X4235" s="8" t="str">
        <f>IF(JPK_KR!X4468="wynikowe",JPK_KR!V4468,"")</f>
        <v/>
      </c>
    </row>
    <row r="4236" spans="24:24" x14ac:dyDescent="0.35">
      <c r="X4236" s="8" t="str">
        <f>IF(JPK_KR!X4469="wynikowe",JPK_KR!V4469,"")</f>
        <v/>
      </c>
    </row>
    <row r="4237" spans="24:24" x14ac:dyDescent="0.35">
      <c r="X4237" s="8" t="str">
        <f>IF(JPK_KR!X4470="wynikowe",JPK_KR!V4470,"")</f>
        <v/>
      </c>
    </row>
    <row r="4238" spans="24:24" x14ac:dyDescent="0.35">
      <c r="X4238" s="8" t="str">
        <f>IF(JPK_KR!X4471="wynikowe",JPK_KR!V4471,"")</f>
        <v/>
      </c>
    </row>
    <row r="4239" spans="24:24" x14ac:dyDescent="0.35">
      <c r="X4239" s="8" t="str">
        <f>IF(JPK_KR!X4472="wynikowe",JPK_KR!V4472,"")</f>
        <v/>
      </c>
    </row>
    <row r="4240" spans="24:24" x14ac:dyDescent="0.35">
      <c r="X4240" s="8" t="str">
        <f>IF(JPK_KR!X4473="wynikowe",JPK_KR!V4473,"")</f>
        <v/>
      </c>
    </row>
    <row r="4241" spans="24:24" x14ac:dyDescent="0.35">
      <c r="X4241" s="8" t="str">
        <f>IF(JPK_KR!X4474="wynikowe",JPK_KR!V4474,"")</f>
        <v/>
      </c>
    </row>
    <row r="4242" spans="24:24" x14ac:dyDescent="0.35">
      <c r="X4242" s="8" t="str">
        <f>IF(JPK_KR!X4475="wynikowe",JPK_KR!V4475,"")</f>
        <v/>
      </c>
    </row>
    <row r="4243" spans="24:24" x14ac:dyDescent="0.35">
      <c r="X4243" s="8" t="str">
        <f>IF(JPK_KR!X4476="wynikowe",JPK_KR!V4476,"")</f>
        <v/>
      </c>
    </row>
    <row r="4244" spans="24:24" x14ac:dyDescent="0.35">
      <c r="X4244" s="8" t="str">
        <f>IF(JPK_KR!X4477="wynikowe",JPK_KR!V4477,"")</f>
        <v/>
      </c>
    </row>
    <row r="4245" spans="24:24" x14ac:dyDescent="0.35">
      <c r="X4245" s="8" t="str">
        <f>IF(JPK_KR!X4478="wynikowe",JPK_KR!V4478,"")</f>
        <v/>
      </c>
    </row>
    <row r="4246" spans="24:24" x14ac:dyDescent="0.35">
      <c r="X4246" s="8" t="str">
        <f>IF(JPK_KR!X4479="wynikowe",JPK_KR!V4479,"")</f>
        <v/>
      </c>
    </row>
    <row r="4247" spans="24:24" x14ac:dyDescent="0.35">
      <c r="X4247" s="8" t="str">
        <f>IF(JPK_KR!X4480="wynikowe",JPK_KR!V4480,"")</f>
        <v/>
      </c>
    </row>
    <row r="4248" spans="24:24" x14ac:dyDescent="0.35">
      <c r="X4248" s="8" t="str">
        <f>IF(JPK_KR!X4481="wynikowe",JPK_KR!V4481,"")</f>
        <v/>
      </c>
    </row>
    <row r="4249" spans="24:24" x14ac:dyDescent="0.35">
      <c r="X4249" s="8" t="str">
        <f>IF(JPK_KR!X4482="wynikowe",JPK_KR!V4482,"")</f>
        <v/>
      </c>
    </row>
    <row r="4250" spans="24:24" x14ac:dyDescent="0.35">
      <c r="X4250" s="8" t="str">
        <f>IF(JPK_KR!X4483="wynikowe",JPK_KR!V4483,"")</f>
        <v/>
      </c>
    </row>
    <row r="4251" spans="24:24" x14ac:dyDescent="0.35">
      <c r="X4251" s="8" t="str">
        <f>IF(JPK_KR!X4484="wynikowe",JPK_KR!V4484,"")</f>
        <v/>
      </c>
    </row>
    <row r="4252" spans="24:24" x14ac:dyDescent="0.35">
      <c r="X4252" s="8" t="str">
        <f>IF(JPK_KR!X4485="wynikowe",JPK_KR!V4485,"")</f>
        <v/>
      </c>
    </row>
    <row r="4253" spans="24:24" x14ac:dyDescent="0.35">
      <c r="X4253" s="8" t="str">
        <f>IF(JPK_KR!X4486="wynikowe",JPK_KR!V4486,"")</f>
        <v/>
      </c>
    </row>
    <row r="4254" spans="24:24" x14ac:dyDescent="0.35">
      <c r="X4254" s="8" t="str">
        <f>IF(JPK_KR!X4487="wynikowe",JPK_KR!V4487,"")</f>
        <v/>
      </c>
    </row>
    <row r="4255" spans="24:24" x14ac:dyDescent="0.35">
      <c r="X4255" s="8" t="str">
        <f>IF(JPK_KR!X4488="wynikowe",JPK_KR!V4488,"")</f>
        <v/>
      </c>
    </row>
    <row r="4256" spans="24:24" x14ac:dyDescent="0.35">
      <c r="X4256" s="8" t="str">
        <f>IF(JPK_KR!X4489="wynikowe",JPK_KR!V4489,"")</f>
        <v/>
      </c>
    </row>
    <row r="4257" spans="24:24" x14ac:dyDescent="0.35">
      <c r="X4257" s="8" t="str">
        <f>IF(JPK_KR!X4490="wynikowe",JPK_KR!V4490,"")</f>
        <v/>
      </c>
    </row>
    <row r="4258" spans="24:24" x14ac:dyDescent="0.35">
      <c r="X4258" s="8" t="str">
        <f>IF(JPK_KR!X4491="wynikowe",JPK_KR!V4491,"")</f>
        <v/>
      </c>
    </row>
    <row r="4259" spans="24:24" x14ac:dyDescent="0.35">
      <c r="X4259" s="8" t="str">
        <f>IF(JPK_KR!X4492="wynikowe",JPK_KR!V4492,"")</f>
        <v/>
      </c>
    </row>
    <row r="4260" spans="24:24" x14ac:dyDescent="0.35">
      <c r="X4260" s="8" t="str">
        <f>IF(JPK_KR!X4493="wynikowe",JPK_KR!V4493,"")</f>
        <v/>
      </c>
    </row>
    <row r="4261" spans="24:24" x14ac:dyDescent="0.35">
      <c r="X4261" s="8" t="str">
        <f>IF(JPK_KR!X4494="wynikowe",JPK_KR!V4494,"")</f>
        <v/>
      </c>
    </row>
    <row r="4262" spans="24:24" x14ac:dyDescent="0.35">
      <c r="X4262" s="8" t="str">
        <f>IF(JPK_KR!X4495="wynikowe",JPK_KR!V4495,"")</f>
        <v/>
      </c>
    </row>
    <row r="4263" spans="24:24" x14ac:dyDescent="0.35">
      <c r="X4263" s="8" t="str">
        <f>IF(JPK_KR!X4496="wynikowe",JPK_KR!V4496,"")</f>
        <v/>
      </c>
    </row>
    <row r="4264" spans="24:24" x14ac:dyDescent="0.35">
      <c r="X4264" s="8" t="str">
        <f>IF(JPK_KR!X4497="wynikowe",JPK_KR!V4497,"")</f>
        <v/>
      </c>
    </row>
    <row r="4265" spans="24:24" x14ac:dyDescent="0.35">
      <c r="X4265" s="8" t="str">
        <f>IF(JPK_KR!X4498="wynikowe",JPK_KR!V4498,"")</f>
        <v/>
      </c>
    </row>
    <row r="4266" spans="24:24" x14ac:dyDescent="0.35">
      <c r="X4266" s="8" t="str">
        <f>IF(JPK_KR!X4499="wynikowe",JPK_KR!V4499,"")</f>
        <v/>
      </c>
    </row>
    <row r="4267" spans="24:24" x14ac:dyDescent="0.35">
      <c r="X4267" s="8" t="str">
        <f>IF(JPK_KR!X4500="wynikowe",JPK_KR!V4500,"")</f>
        <v/>
      </c>
    </row>
    <row r="4268" spans="24:24" x14ac:dyDescent="0.35">
      <c r="X4268" s="8" t="str">
        <f>IF(JPK_KR!X4501="wynikowe",JPK_KR!V4501,"")</f>
        <v/>
      </c>
    </row>
    <row r="4269" spans="24:24" x14ac:dyDescent="0.35">
      <c r="X4269" s="8" t="str">
        <f>IF(JPK_KR!X4502="wynikowe",JPK_KR!V4502,"")</f>
        <v/>
      </c>
    </row>
    <row r="4270" spans="24:24" x14ac:dyDescent="0.35">
      <c r="X4270" s="8" t="str">
        <f>IF(JPK_KR!X4503="wynikowe",JPK_KR!V4503,"")</f>
        <v/>
      </c>
    </row>
    <row r="4271" spans="24:24" x14ac:dyDescent="0.35">
      <c r="X4271" s="8" t="str">
        <f>IF(JPK_KR!X4504="wynikowe",JPK_KR!V4504,"")</f>
        <v/>
      </c>
    </row>
    <row r="4272" spans="24:24" x14ac:dyDescent="0.35">
      <c r="X4272" s="8" t="str">
        <f>IF(JPK_KR!X4505="wynikowe",JPK_KR!V4505,"")</f>
        <v/>
      </c>
    </row>
    <row r="4273" spans="24:24" x14ac:dyDescent="0.35">
      <c r="X4273" s="8" t="str">
        <f>IF(JPK_KR!X4506="wynikowe",JPK_KR!V4506,"")</f>
        <v/>
      </c>
    </row>
    <row r="4274" spans="24:24" x14ac:dyDescent="0.35">
      <c r="X4274" s="8" t="str">
        <f>IF(JPK_KR!X4507="wynikowe",JPK_KR!V4507,"")</f>
        <v/>
      </c>
    </row>
    <row r="4275" spans="24:24" x14ac:dyDescent="0.35">
      <c r="X4275" s="8" t="str">
        <f>IF(JPK_KR!X4508="wynikowe",JPK_KR!V4508,"")</f>
        <v/>
      </c>
    </row>
    <row r="4276" spans="24:24" x14ac:dyDescent="0.35">
      <c r="X4276" s="8" t="str">
        <f>IF(JPK_KR!X4509="wynikowe",JPK_KR!V4509,"")</f>
        <v/>
      </c>
    </row>
    <row r="4277" spans="24:24" x14ac:dyDescent="0.35">
      <c r="X4277" s="8" t="str">
        <f>IF(JPK_KR!X4510="wynikowe",JPK_KR!V4510,"")</f>
        <v/>
      </c>
    </row>
    <row r="4278" spans="24:24" x14ac:dyDescent="0.35">
      <c r="X4278" s="8" t="str">
        <f>IF(JPK_KR!X4511="wynikowe",JPK_KR!V4511,"")</f>
        <v/>
      </c>
    </row>
    <row r="4279" spans="24:24" x14ac:dyDescent="0.35">
      <c r="X4279" s="8" t="str">
        <f>IF(JPK_KR!X4512="wynikowe",JPK_KR!V4512,"")</f>
        <v/>
      </c>
    </row>
    <row r="4280" spans="24:24" x14ac:dyDescent="0.35">
      <c r="X4280" s="8" t="str">
        <f>IF(JPK_KR!X4513="wynikowe",JPK_KR!V4513,"")</f>
        <v/>
      </c>
    </row>
    <row r="4281" spans="24:24" x14ac:dyDescent="0.35">
      <c r="X4281" s="8" t="str">
        <f>IF(JPK_KR!X4514="wynikowe",JPK_KR!V4514,"")</f>
        <v/>
      </c>
    </row>
    <row r="4282" spans="24:24" x14ac:dyDescent="0.35">
      <c r="X4282" s="8" t="str">
        <f>IF(JPK_KR!X4515="wynikowe",JPK_KR!V4515,"")</f>
        <v/>
      </c>
    </row>
    <row r="4283" spans="24:24" x14ac:dyDescent="0.35">
      <c r="X4283" s="8" t="str">
        <f>IF(JPK_KR!X4516="wynikowe",JPK_KR!V4516,"")</f>
        <v/>
      </c>
    </row>
    <row r="4284" spans="24:24" x14ac:dyDescent="0.35">
      <c r="X4284" s="8" t="str">
        <f>IF(JPK_KR!X4517="wynikowe",JPK_KR!V4517,"")</f>
        <v/>
      </c>
    </row>
    <row r="4285" spans="24:24" x14ac:dyDescent="0.35">
      <c r="X4285" s="8" t="str">
        <f>IF(JPK_KR!X4518="wynikowe",JPK_KR!V4518,"")</f>
        <v/>
      </c>
    </row>
    <row r="4286" spans="24:24" x14ac:dyDescent="0.35">
      <c r="X4286" s="8" t="str">
        <f>IF(JPK_KR!X4519="wynikowe",JPK_KR!V4519,"")</f>
        <v/>
      </c>
    </row>
    <row r="4287" spans="24:24" x14ac:dyDescent="0.35">
      <c r="X4287" s="8" t="str">
        <f>IF(JPK_KR!X4520="wynikowe",JPK_KR!V4520,"")</f>
        <v/>
      </c>
    </row>
    <row r="4288" spans="24:24" x14ac:dyDescent="0.35">
      <c r="X4288" s="8" t="str">
        <f>IF(JPK_KR!X4521="wynikowe",JPK_KR!V4521,"")</f>
        <v/>
      </c>
    </row>
    <row r="4289" spans="24:24" x14ac:dyDescent="0.35">
      <c r="X4289" s="8" t="str">
        <f>IF(JPK_KR!X4522="wynikowe",JPK_KR!V4522,"")</f>
        <v/>
      </c>
    </row>
    <row r="4290" spans="24:24" x14ac:dyDescent="0.35">
      <c r="X4290" s="8" t="str">
        <f>IF(JPK_KR!X4523="wynikowe",JPK_KR!V4523,"")</f>
        <v/>
      </c>
    </row>
    <row r="4291" spans="24:24" x14ac:dyDescent="0.35">
      <c r="X4291" s="8" t="str">
        <f>IF(JPK_KR!X4524="wynikowe",JPK_KR!V4524,"")</f>
        <v/>
      </c>
    </row>
    <row r="4292" spans="24:24" x14ac:dyDescent="0.35">
      <c r="X4292" s="8" t="str">
        <f>IF(JPK_KR!X4525="wynikowe",JPK_KR!V4525,"")</f>
        <v/>
      </c>
    </row>
    <row r="4293" spans="24:24" x14ac:dyDescent="0.35">
      <c r="X4293" s="8" t="str">
        <f>IF(JPK_KR!X4526="wynikowe",JPK_KR!V4526,"")</f>
        <v/>
      </c>
    </row>
    <row r="4294" spans="24:24" x14ac:dyDescent="0.35">
      <c r="X4294" s="8" t="str">
        <f>IF(JPK_KR!X4527="wynikowe",JPK_KR!V4527,"")</f>
        <v/>
      </c>
    </row>
    <row r="4295" spans="24:24" x14ac:dyDescent="0.35">
      <c r="X4295" s="8" t="str">
        <f>IF(JPK_KR!X4528="wynikowe",JPK_KR!V4528,"")</f>
        <v/>
      </c>
    </row>
    <row r="4296" spans="24:24" x14ac:dyDescent="0.35">
      <c r="X4296" s="8" t="str">
        <f>IF(JPK_KR!X4529="wynikowe",JPK_KR!V4529,"")</f>
        <v/>
      </c>
    </row>
    <row r="4297" spans="24:24" x14ac:dyDescent="0.35">
      <c r="X4297" s="8" t="str">
        <f>IF(JPK_KR!X4530="wynikowe",JPK_KR!V4530,"")</f>
        <v/>
      </c>
    </row>
    <row r="4298" spans="24:24" x14ac:dyDescent="0.35">
      <c r="X4298" s="8" t="str">
        <f>IF(JPK_KR!X4531="wynikowe",JPK_KR!V4531,"")</f>
        <v/>
      </c>
    </row>
    <row r="4299" spans="24:24" x14ac:dyDescent="0.35">
      <c r="X4299" s="8" t="str">
        <f>IF(JPK_KR!X4532="wynikowe",JPK_KR!V4532,"")</f>
        <v/>
      </c>
    </row>
    <row r="4300" spans="24:24" x14ac:dyDescent="0.35">
      <c r="X4300" s="8" t="str">
        <f>IF(JPK_KR!X4533="wynikowe",JPK_KR!V4533,"")</f>
        <v/>
      </c>
    </row>
    <row r="4301" spans="24:24" x14ac:dyDescent="0.35">
      <c r="X4301" s="8" t="str">
        <f>IF(JPK_KR!X4534="wynikowe",JPK_KR!V4534,"")</f>
        <v/>
      </c>
    </row>
    <row r="4302" spans="24:24" x14ac:dyDescent="0.35">
      <c r="X4302" s="8" t="str">
        <f>IF(JPK_KR!X4535="wynikowe",JPK_KR!V4535,"")</f>
        <v/>
      </c>
    </row>
    <row r="4303" spans="24:24" x14ac:dyDescent="0.35">
      <c r="X4303" s="8" t="str">
        <f>IF(JPK_KR!X4536="wynikowe",JPK_KR!V4536,"")</f>
        <v/>
      </c>
    </row>
    <row r="4304" spans="24:24" x14ac:dyDescent="0.35">
      <c r="X4304" s="8" t="str">
        <f>IF(JPK_KR!X4537="wynikowe",JPK_KR!V4537,"")</f>
        <v/>
      </c>
    </row>
    <row r="4305" spans="24:24" x14ac:dyDescent="0.35">
      <c r="X4305" s="8" t="str">
        <f>IF(JPK_KR!X4538="wynikowe",JPK_KR!V4538,"")</f>
        <v/>
      </c>
    </row>
    <row r="4306" spans="24:24" x14ac:dyDescent="0.35">
      <c r="X4306" s="8" t="str">
        <f>IF(JPK_KR!X4539="wynikowe",JPK_KR!V4539,"")</f>
        <v/>
      </c>
    </row>
    <row r="4307" spans="24:24" x14ac:dyDescent="0.35">
      <c r="X4307" s="8" t="str">
        <f>IF(JPK_KR!X4540="wynikowe",JPK_KR!V4540,"")</f>
        <v/>
      </c>
    </row>
    <row r="4308" spans="24:24" x14ac:dyDescent="0.35">
      <c r="X4308" s="8" t="str">
        <f>IF(JPK_KR!X4541="wynikowe",JPK_KR!V4541,"")</f>
        <v/>
      </c>
    </row>
    <row r="4309" spans="24:24" x14ac:dyDescent="0.35">
      <c r="X4309" s="8" t="str">
        <f>IF(JPK_KR!X4542="wynikowe",JPK_KR!V4542,"")</f>
        <v/>
      </c>
    </row>
    <row r="4310" spans="24:24" x14ac:dyDescent="0.35">
      <c r="X4310" s="8" t="str">
        <f>IF(JPK_KR!X4543="wynikowe",JPK_KR!V4543,"")</f>
        <v/>
      </c>
    </row>
  </sheetData>
  <mergeCells count="4"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3" sqref="A3"/>
    </sheetView>
  </sheetViews>
  <sheetFormatPr defaultRowHeight="14.5" x14ac:dyDescent="0.35"/>
  <cols>
    <col min="1" max="1" width="14.54296875" customWidth="1"/>
    <col min="2" max="2" width="17.08984375" bestFit="1" customWidth="1"/>
    <col min="3" max="3" width="13.81640625" bestFit="1" customWidth="1"/>
    <col min="4" max="4" width="17.08984375" customWidth="1"/>
    <col min="5" max="6" width="8.81640625" bestFit="1" customWidth="1"/>
  </cols>
  <sheetData>
    <row r="1" spans="1:6" x14ac:dyDescent="0.35">
      <c r="A1" s="4" t="s">
        <v>23</v>
      </c>
      <c r="B1" s="8" t="s">
        <v>114</v>
      </c>
    </row>
    <row r="3" spans="1:6" x14ac:dyDescent="0.35">
      <c r="A3" s="4" t="s">
        <v>21</v>
      </c>
      <c r="B3" s="4" t="s">
        <v>35</v>
      </c>
      <c r="C3" s="4" t="s">
        <v>36</v>
      </c>
      <c r="E3" s="41" t="s">
        <v>227</v>
      </c>
      <c r="F3" s="41" t="s">
        <v>228</v>
      </c>
    </row>
    <row r="4" spans="1:6" x14ac:dyDescent="0.35">
      <c r="A4" s="8" t="s">
        <v>89</v>
      </c>
      <c r="B4" s="8">
        <v>819.21</v>
      </c>
      <c r="C4" s="8">
        <v>0</v>
      </c>
      <c r="E4">
        <f>SUM(B4:B128)</f>
        <v>16436.04</v>
      </c>
      <c r="F4" s="8">
        <f>SUM(C4:C128)</f>
        <v>51198.619999999995</v>
      </c>
    </row>
    <row r="5" spans="1:6" x14ac:dyDescent="0.35">
      <c r="A5" s="8" t="s">
        <v>90</v>
      </c>
      <c r="B5" s="8">
        <v>7288.81</v>
      </c>
      <c r="C5" s="8">
        <v>0</v>
      </c>
    </row>
    <row r="6" spans="1:6" x14ac:dyDescent="0.35">
      <c r="A6" s="8" t="s">
        <v>395</v>
      </c>
      <c r="B6" s="8">
        <v>110</v>
      </c>
      <c r="C6" s="8">
        <v>0</v>
      </c>
    </row>
    <row r="7" spans="1:6" x14ac:dyDescent="0.35">
      <c r="A7" s="8" t="s">
        <v>91</v>
      </c>
      <c r="B7" s="8">
        <v>0</v>
      </c>
      <c r="C7" s="8">
        <v>8218.02</v>
      </c>
    </row>
    <row r="8" spans="1:6" x14ac:dyDescent="0.35">
      <c r="A8" s="8" t="s">
        <v>92</v>
      </c>
      <c r="B8" s="8">
        <v>8218.02</v>
      </c>
      <c r="C8" s="8">
        <v>0</v>
      </c>
    </row>
    <row r="9" spans="1:6" x14ac:dyDescent="0.35">
      <c r="A9" s="8" t="s">
        <v>93</v>
      </c>
      <c r="B9" s="8">
        <v>0</v>
      </c>
      <c r="C9" s="8">
        <v>27461.1</v>
      </c>
    </row>
    <row r="10" spans="1:6" x14ac:dyDescent="0.35">
      <c r="A10" s="8" t="s">
        <v>94</v>
      </c>
      <c r="B10" s="8">
        <v>0</v>
      </c>
      <c r="C10" s="8">
        <v>4627.7</v>
      </c>
    </row>
    <row r="11" spans="1:6" x14ac:dyDescent="0.35">
      <c r="A11" s="8" t="s">
        <v>95</v>
      </c>
      <c r="B11" s="8">
        <v>0</v>
      </c>
      <c r="C11" s="8">
        <v>10891.8</v>
      </c>
    </row>
    <row r="12" spans="1:6" x14ac:dyDescent="0.35">
      <c r="A12" s="8" t="s">
        <v>96</v>
      </c>
      <c r="B12" s="8">
        <v>0</v>
      </c>
      <c r="C12" s="8">
        <v>0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showGridLines="0" workbookViewId="0">
      <selection activeCell="C14" sqref="C14"/>
    </sheetView>
  </sheetViews>
  <sheetFormatPr defaultRowHeight="14.5" x14ac:dyDescent="0.35"/>
  <cols>
    <col min="1" max="1" width="65.81640625" customWidth="1"/>
    <col min="2" max="2" width="19.81640625" bestFit="1" customWidth="1"/>
    <col min="3" max="3" width="21.54296875" bestFit="1" customWidth="1"/>
    <col min="5" max="6" width="8.7265625" style="8"/>
    <col min="7" max="7" width="11.08984375" bestFit="1" customWidth="1"/>
    <col min="8" max="8" width="3.6328125" customWidth="1"/>
  </cols>
  <sheetData>
    <row r="1" spans="1:9" s="8" customFormat="1" x14ac:dyDescent="0.35">
      <c r="A1" s="79" t="str">
        <f>JPK_KR!L2</f>
        <v>Pierwsza Sp. z o.o.</v>
      </c>
    </row>
    <row r="2" spans="1:9" s="8" customFormat="1" ht="15.5" x14ac:dyDescent="0.35">
      <c r="A2" s="12" t="s">
        <v>159</v>
      </c>
      <c r="B2" s="10"/>
      <c r="C2" s="11">
        <f>Table1[[#This Row],[ns2:NIP]]</f>
        <v>1231235577</v>
      </c>
    </row>
    <row r="3" spans="1:9" s="8" customFormat="1" ht="15.5" x14ac:dyDescent="0.35">
      <c r="A3" s="12" t="s">
        <v>160</v>
      </c>
      <c r="B3" s="10"/>
      <c r="C3" s="11" t="s">
        <v>161</v>
      </c>
    </row>
    <row r="4" spans="1:9" s="8" customFormat="1" x14ac:dyDescent="0.35"/>
    <row r="5" spans="1:9" x14ac:dyDescent="0.35">
      <c r="G5" s="45" t="s">
        <v>260</v>
      </c>
      <c r="I5" s="44" t="s">
        <v>259</v>
      </c>
    </row>
    <row r="6" spans="1:9" ht="15.5" x14ac:dyDescent="0.35">
      <c r="A6" s="48" t="s">
        <v>326</v>
      </c>
      <c r="B6" s="50">
        <f>'Magazyn Danych'!F12</f>
        <v>42766</v>
      </c>
      <c r="C6" s="49"/>
      <c r="G6" s="46">
        <f>'Bilans control'!F3+'Bilans control'!G3</f>
        <v>545299.46</v>
      </c>
      <c r="I6" s="8" t="str">
        <f>IF('Bilans control'!A4&lt;&gt;"",'Bilans control'!A4,"")</f>
        <v>010-4</v>
      </c>
    </row>
    <row r="7" spans="1:9" ht="16" thickBot="1" x14ac:dyDescent="0.4">
      <c r="A7" s="89"/>
      <c r="B7" s="89"/>
      <c r="C7" s="89"/>
      <c r="G7" s="46">
        <f>C92+C154+2*(SUMIFS(JPK_KR!AK:AK,JPK_KR!V:V,E14)+SUMIFS(JPK_KR!AK:AK,JPK_KR!V:V,E21)+SUMIFS(JPK_KR!AK:AK,JPK_KR!V:V,E22))</f>
        <v>545299.46</v>
      </c>
      <c r="I7" s="8" t="str">
        <f>IF('Bilans control'!A5&lt;&gt;"",'Bilans control'!A5,"")</f>
        <v>010-5</v>
      </c>
    </row>
    <row r="8" spans="1:9" ht="14.5" customHeight="1" x14ac:dyDescent="0.35">
      <c r="A8" s="83" t="s">
        <v>263</v>
      </c>
      <c r="B8" s="87" t="s">
        <v>373</v>
      </c>
      <c r="C8" s="87" t="s">
        <v>374</v>
      </c>
      <c r="D8" s="8"/>
      <c r="G8" s="46">
        <f>G6-G7</f>
        <v>0</v>
      </c>
      <c r="I8" s="8" t="str">
        <f>IF('Bilans control'!A6&lt;&gt;"",'Bilans control'!A6,"")</f>
        <v>070-4</v>
      </c>
    </row>
    <row r="9" spans="1:9" ht="15" customHeight="1" thickBot="1" x14ac:dyDescent="0.4">
      <c r="A9" s="84" t="s">
        <v>264</v>
      </c>
      <c r="B9" s="88">
        <v>755186.37</v>
      </c>
      <c r="C9" s="88">
        <f>SUM(C11,C16,C25,C29,C44)</f>
        <v>63683</v>
      </c>
      <c r="D9" s="8"/>
      <c r="F9" s="45" t="s">
        <v>378</v>
      </c>
      <c r="G9" s="64">
        <f>C92-C154-RZiS!D51</f>
        <v>0</v>
      </c>
      <c r="I9" s="8" t="str">
        <f>IF('Bilans control'!A7&lt;&gt;"",'Bilans control'!A7,"")</f>
        <v>070-5</v>
      </c>
    </row>
    <row r="10" spans="1:9" s="8" customFormat="1" ht="15" customHeight="1" thickBot="1" x14ac:dyDescent="0.4">
      <c r="A10" s="63" t="s">
        <v>264</v>
      </c>
      <c r="B10" s="63">
        <f>B11+B16+B25+B29+B44</f>
        <v>0</v>
      </c>
      <c r="C10" s="63">
        <f>C11+C16+C25+C29+C44</f>
        <v>63683</v>
      </c>
      <c r="I10" s="8" t="str">
        <f>IF('Bilans control'!A8&lt;&gt;"",'Bilans control'!A8,"")</f>
        <v>100</v>
      </c>
    </row>
    <row r="11" spans="1:9" ht="15" thickBot="1" x14ac:dyDescent="0.4">
      <c r="A11" s="22" t="s">
        <v>265</v>
      </c>
      <c r="B11" s="22">
        <f>SUM(B12:B15)</f>
        <v>0</v>
      </c>
      <c r="C11" s="22">
        <f>SUM(C12:C15)</f>
        <v>0</v>
      </c>
      <c r="I11" s="8" t="str">
        <f>IF('Bilans control'!A9&lt;&gt;"",'Bilans control'!A9,"")</f>
        <v>130</v>
      </c>
    </row>
    <row r="12" spans="1:9" x14ac:dyDescent="0.35">
      <c r="A12" s="56" t="s">
        <v>266</v>
      </c>
      <c r="B12" s="59"/>
      <c r="C12" s="68">
        <f>SUMIFS(JPK_KR!AJ:AJ,JPK_KR!AA:AA,D12)-SUMIFS(JPK_KR!AK:AK,JPK_KR!AA:AA,E12)</f>
        <v>0</v>
      </c>
      <c r="D12" s="75"/>
      <c r="E12" s="75"/>
      <c r="I12" s="8" t="str">
        <f>IF('Bilans control'!A10&lt;&gt;"",'Bilans control'!A10,"")</f>
        <v>133</v>
      </c>
    </row>
    <row r="13" spans="1:9" x14ac:dyDescent="0.35">
      <c r="A13" s="56" t="s">
        <v>267</v>
      </c>
      <c r="B13" s="59"/>
      <c r="C13" s="68">
        <f>SUMIFS(JPK_KR!AJ:AJ,JPK_KR!AA:AA,D13)-SUMIFS(JPK_KR!AK:AK,JPK_KR!AA:AA,E13)</f>
        <v>0</v>
      </c>
      <c r="D13" s="75"/>
      <c r="E13" s="75"/>
      <c r="I13" s="8" t="str">
        <f>IF('Bilans control'!A11&lt;&gt;"",'Bilans control'!A11,"")</f>
        <v>134</v>
      </c>
    </row>
    <row r="14" spans="1:9" x14ac:dyDescent="0.35">
      <c r="A14" s="56" t="s">
        <v>268</v>
      </c>
      <c r="B14" s="59"/>
      <c r="C14" s="68">
        <f>SUMIFS(JPK_KR!AJ:AJ,JPK_KR!V:V,D14)-SUMIFS(JPK_KR!AK:AK,JPK_KR!V:V,E14)</f>
        <v>0</v>
      </c>
      <c r="D14" s="75" t="s">
        <v>456</v>
      </c>
      <c r="E14" s="75" t="s">
        <v>385</v>
      </c>
      <c r="I14" s="8" t="str">
        <f>IF('Bilans control'!A12&lt;&gt;"",'Bilans control'!A12,"")</f>
        <v>201-3-1-1</v>
      </c>
    </row>
    <row r="15" spans="1:9" ht="15" thickBot="1" x14ac:dyDescent="0.4">
      <c r="A15" s="56" t="s">
        <v>269</v>
      </c>
      <c r="B15" s="59"/>
      <c r="C15" s="68">
        <f>SUMIFS(JPK_KR!AJ:AJ,JPK_KR!AA:AA,D15)-SUMIFS(JPK_KR!AK:AK,JPK_KR!AA:AA,E15)</f>
        <v>0</v>
      </c>
      <c r="D15" s="75"/>
      <c r="E15" s="75"/>
      <c r="I15" s="8" t="str">
        <f>IF('Bilans control'!A13&lt;&gt;"",'Bilans control'!A13,"")</f>
        <v>201-3-1-14</v>
      </c>
    </row>
    <row r="16" spans="1:9" ht="15" thickBot="1" x14ac:dyDescent="0.4">
      <c r="A16" s="22" t="s">
        <v>270</v>
      </c>
      <c r="B16" s="22">
        <f>B17+B23+B24</f>
        <v>0</v>
      </c>
      <c r="C16" s="22">
        <f>C17+C23+C24</f>
        <v>63683</v>
      </c>
      <c r="I16" s="8" t="str">
        <f>IF('Bilans control'!A14&lt;&gt;"",'Bilans control'!A14,"")</f>
        <v>202-3-1-1</v>
      </c>
    </row>
    <row r="17" spans="1:9" ht="15" thickBot="1" x14ac:dyDescent="0.4">
      <c r="A17" s="52" t="s">
        <v>271</v>
      </c>
      <c r="B17" s="52">
        <f>SUM(B18:B22)</f>
        <v>0</v>
      </c>
      <c r="C17" s="52">
        <f>SUM(C18:C22)</f>
        <v>63683</v>
      </c>
      <c r="I17" s="8" t="str">
        <f>IF('Bilans control'!A15&lt;&gt;"",'Bilans control'!A15,"")</f>
        <v>202-3-1-13</v>
      </c>
    </row>
    <row r="18" spans="1:9" x14ac:dyDescent="0.35">
      <c r="A18" s="56" t="s">
        <v>272</v>
      </c>
      <c r="B18" s="59"/>
      <c r="C18" s="59">
        <f>SUMIFS(JPK_KR!AJ:AJ,JPK_KR!V:V,D18)-SUMIFS(JPK_KR!AK:AK,JPK_KR!V:V,E18)</f>
        <v>0</v>
      </c>
      <c r="D18" s="75"/>
      <c r="E18" s="75"/>
      <c r="I18" s="8" t="str">
        <f>IF('Bilans control'!A16&lt;&gt;"",'Bilans control'!A16,"")</f>
        <v>203-3-1-2</v>
      </c>
    </row>
    <row r="19" spans="1:9" x14ac:dyDescent="0.35">
      <c r="A19" s="56" t="s">
        <v>273</v>
      </c>
      <c r="B19" s="59"/>
      <c r="C19" s="59">
        <f>SUMIFS(JPK_KR!AJ:AJ,JPK_KR!V:V,D19)-SUMIFS(JPK_KR!AK:AK,JPK_KR!V:V,E19)</f>
        <v>0</v>
      </c>
      <c r="D19" s="75"/>
      <c r="E19" s="75"/>
      <c r="I19" s="8" t="str">
        <f>IF('Bilans control'!A17&lt;&gt;"",'Bilans control'!A17,"")</f>
        <v>203-3-1-3</v>
      </c>
    </row>
    <row r="20" spans="1:9" x14ac:dyDescent="0.35">
      <c r="A20" s="56" t="s">
        <v>274</v>
      </c>
      <c r="B20" s="59"/>
      <c r="C20" s="59">
        <f>SUMIFS(JPK_KR!AJ:AJ,JPK_KR!V:V,D20)-SUMIFS(JPK_KR!AK:AK,JPK_KR!V:V,E20)</f>
        <v>0</v>
      </c>
      <c r="D20" s="75"/>
      <c r="E20" s="75"/>
      <c r="I20" s="8" t="str">
        <f>IF('Bilans control'!A18&lt;&gt;"",'Bilans control'!A18,"")</f>
        <v>203-3-1-4</v>
      </c>
    </row>
    <row r="21" spans="1:9" x14ac:dyDescent="0.35">
      <c r="A21" s="56" t="s">
        <v>275</v>
      </c>
      <c r="B21" s="59"/>
      <c r="C21" s="59">
        <f>SUMIFS(JPK_KR!AJ:AJ,JPK_KR!V:V,D21)-SUMIFS(JPK_KR!AK:AK,JPK_KR!V:V,E21)</f>
        <v>57508</v>
      </c>
      <c r="D21" s="75" t="s">
        <v>381</v>
      </c>
      <c r="E21" s="75" t="s">
        <v>383</v>
      </c>
      <c r="I21" s="8" t="str">
        <f>IF('Bilans control'!A19&lt;&gt;"",'Bilans control'!A19,"")</f>
        <v>203-3-1-6</v>
      </c>
    </row>
    <row r="22" spans="1:9" x14ac:dyDescent="0.35">
      <c r="A22" s="56" t="s">
        <v>276</v>
      </c>
      <c r="B22" s="59"/>
      <c r="C22" s="59">
        <f>SUMIFS(JPK_KR!AJ:AJ,JPK_KR!V:V,D22)-SUMIFS(JPK_KR!AK:AK,JPK_KR!V:V,E22)</f>
        <v>6175</v>
      </c>
      <c r="D22" s="75" t="s">
        <v>382</v>
      </c>
      <c r="E22" s="75" t="s">
        <v>384</v>
      </c>
      <c r="I22" s="8" t="str">
        <f>IF('Bilans control'!A20&lt;&gt;"",'Bilans control'!A20,"")</f>
        <v>204-3-1-12</v>
      </c>
    </row>
    <row r="23" spans="1:9" x14ac:dyDescent="0.35">
      <c r="A23" s="56" t="s">
        <v>277</v>
      </c>
      <c r="B23" s="59"/>
      <c r="C23" s="59">
        <f>SUMIFS(JPK_KR!AJ:AJ,JPK_KR!V:V,D23)-SUMIFS(JPK_KR!AK:AK,JPK_KR!V:V,E23)</f>
        <v>0</v>
      </c>
      <c r="D23" s="75"/>
      <c r="E23" s="75"/>
      <c r="I23" s="8" t="str">
        <f>IF('Bilans control'!A21&lt;&gt;"",'Bilans control'!A21,"")</f>
        <v>204-3-1-5</v>
      </c>
    </row>
    <row r="24" spans="1:9" ht="15" thickBot="1" x14ac:dyDescent="0.4">
      <c r="A24" s="56" t="s">
        <v>278</v>
      </c>
      <c r="B24" s="59"/>
      <c r="C24" s="59">
        <f>SUMIFS(JPK_KR!AJ:AJ,JPK_KR!V:V,D24)-SUMIFS(JPK_KR!AK:AK,JPK_KR!V:V,E24)</f>
        <v>0</v>
      </c>
      <c r="D24" s="75"/>
      <c r="E24" s="75"/>
      <c r="I24" s="8" t="str">
        <f>IF('Bilans control'!A22&lt;&gt;"",'Bilans control'!A22,"")</f>
        <v>204-3-1-7</v>
      </c>
    </row>
    <row r="25" spans="1:9" ht="15" thickBot="1" x14ac:dyDescent="0.4">
      <c r="A25" s="22" t="s">
        <v>279</v>
      </c>
      <c r="B25" s="22">
        <f>SUM(B26:B28)</f>
        <v>0</v>
      </c>
      <c r="C25" s="22">
        <f>SUM(C26:C28)</f>
        <v>0</v>
      </c>
      <c r="I25" s="8" t="str">
        <f>IF('Bilans control'!A23&lt;&gt;"",'Bilans control'!A23,"")</f>
        <v>204-3-1-8</v>
      </c>
    </row>
    <row r="26" spans="1:9" x14ac:dyDescent="0.35">
      <c r="A26" s="56" t="s">
        <v>280</v>
      </c>
      <c r="B26" s="59">
        <v>0</v>
      </c>
      <c r="C26" s="59">
        <f>SUMIFS(JPK_KR!AJ:AJ,JPK_KR!AA:AA,D26)+SUMIFS(JPK_KR!AK:AK,JPK_KR!AA:AA,E26)</f>
        <v>0</v>
      </c>
      <c r="D26" s="75"/>
      <c r="E26" s="75"/>
      <c r="I26" s="8" t="str">
        <f>IF('Bilans control'!A24&lt;&gt;"",'Bilans control'!A24,"")</f>
        <v>220-4</v>
      </c>
    </row>
    <row r="27" spans="1:9" x14ac:dyDescent="0.35">
      <c r="A27" s="56" t="s">
        <v>281</v>
      </c>
      <c r="B27" s="59"/>
      <c r="C27" s="59">
        <f>SUMIFS(JPK_KR!AJ:AJ,JPK_KR!AA:AA,D27)+SUMIFS(JPK_KR!AK:AK,JPK_KR!AA:AA,E27)</f>
        <v>0</v>
      </c>
      <c r="D27" s="75"/>
      <c r="E27" s="75"/>
      <c r="I27" s="8" t="str">
        <f>IF('Bilans control'!A25&lt;&gt;"",'Bilans control'!A25,"")</f>
        <v>221-1</v>
      </c>
    </row>
    <row r="28" spans="1:9" ht="15" thickBot="1" x14ac:dyDescent="0.4">
      <c r="A28" s="56" t="s">
        <v>282</v>
      </c>
      <c r="B28" s="59"/>
      <c r="C28" s="59">
        <f>SUMIFS(JPK_KR!AJ:AJ,JPK_KR!AA:AA,D28)+SUMIFS(JPK_KR!AK:AK,JPK_KR!AA:AA,E28)</f>
        <v>0</v>
      </c>
      <c r="D28" s="75"/>
      <c r="E28" s="75"/>
      <c r="I28" s="8" t="str">
        <f>IF('Bilans control'!A26&lt;&gt;"",'Bilans control'!A26,"")</f>
        <v>221-2</v>
      </c>
    </row>
    <row r="29" spans="1:9" ht="15" thickBot="1" x14ac:dyDescent="0.4">
      <c r="A29" s="22" t="s">
        <v>283</v>
      </c>
      <c r="B29" s="22">
        <f>B30+B31+B32+B43</f>
        <v>0</v>
      </c>
      <c r="C29" s="22">
        <f>C30+C31+C32+C43</f>
        <v>0</v>
      </c>
      <c r="I29" s="8" t="str">
        <f>IF('Bilans control'!A27&lt;&gt;"",'Bilans control'!A27,"")</f>
        <v>230</v>
      </c>
    </row>
    <row r="30" spans="1:9" x14ac:dyDescent="0.35">
      <c r="A30" s="56" t="s">
        <v>284</v>
      </c>
      <c r="B30" s="59">
        <v>0</v>
      </c>
      <c r="C30" s="59">
        <f>SUMIFS(JPK_KR!AJ:AJ,JPK_KR!AA:AA,D30)+SUMIFS(JPK_KR!AK:AK,JPK_KR!AA:AA,E30)</f>
        <v>0</v>
      </c>
      <c r="D30" s="75"/>
      <c r="E30" s="75"/>
      <c r="I30" s="8" t="str">
        <f>IF('Bilans control'!A28&lt;&gt;"",'Bilans control'!A28,"")</f>
        <v>310-1</v>
      </c>
    </row>
    <row r="31" spans="1:9" x14ac:dyDescent="0.35">
      <c r="A31" s="56" t="s">
        <v>285</v>
      </c>
      <c r="B31" s="59">
        <v>0</v>
      </c>
      <c r="C31" s="59">
        <f>SUMIFS(JPK_KR!AJ:AJ,JPK_KR!AA:AA,D31)+SUMIFS(JPK_KR!AK:AK,JPK_KR!AA:AA,E31)</f>
        <v>0</v>
      </c>
      <c r="D31" s="75"/>
      <c r="E31" s="75"/>
      <c r="I31" s="8" t="str">
        <f>IF('Bilans control'!A29&lt;&gt;"",'Bilans control'!A29,"")</f>
        <v>330</v>
      </c>
    </row>
    <row r="32" spans="1:9" x14ac:dyDescent="0.35">
      <c r="A32" s="56" t="s">
        <v>286</v>
      </c>
      <c r="B32" s="59">
        <f>B33+B38</f>
        <v>0</v>
      </c>
      <c r="C32" s="59">
        <f>C33+C38</f>
        <v>0</v>
      </c>
      <c r="I32" s="8" t="str">
        <f>IF('Bilans control'!A30&lt;&gt;"",'Bilans control'!A30,"")</f>
        <v>801</v>
      </c>
    </row>
    <row r="33" spans="1:9" x14ac:dyDescent="0.35">
      <c r="A33" s="56" t="s">
        <v>287</v>
      </c>
      <c r="B33" s="59">
        <f>SUM(B34:B37)</f>
        <v>0</v>
      </c>
      <c r="C33" s="59">
        <f>SUM(C34:C37)</f>
        <v>0</v>
      </c>
      <c r="I33" s="8" t="str">
        <f>IF('Bilans control'!A31&lt;&gt;"",'Bilans control'!A31,"")</f>
        <v>821</v>
      </c>
    </row>
    <row r="34" spans="1:9" x14ac:dyDescent="0.35">
      <c r="A34" s="56" t="s">
        <v>288</v>
      </c>
      <c r="B34" s="59">
        <v>0</v>
      </c>
      <c r="C34" s="59">
        <f>SUMIFS(JPK_KR!AJ:AJ,JPK_KR!AA:AA,D34)+SUMIFS(JPK_KR!AK:AK,JPK_KR!AA:AA,E34)</f>
        <v>0</v>
      </c>
      <c r="D34" s="75"/>
      <c r="E34" s="75"/>
      <c r="I34" s="8" t="str">
        <f>IF('Bilans control'!A32&lt;&gt;"",'Bilans control'!A32,"")</f>
        <v>860</v>
      </c>
    </row>
    <row r="35" spans="1:9" x14ac:dyDescent="0.35">
      <c r="A35" s="56" t="s">
        <v>289</v>
      </c>
      <c r="B35" s="59">
        <v>0</v>
      </c>
      <c r="C35" s="59">
        <f>SUMIFS(JPK_KR!AJ:AJ,JPK_KR!AA:AA,D35)+SUMIFS(JPK_KR!AK:AK,JPK_KR!AA:AA,E35)</f>
        <v>0</v>
      </c>
      <c r="D35" s="75"/>
      <c r="E35" s="75"/>
      <c r="I35" s="8" t="str">
        <f>IF('Bilans control'!A33&lt;&gt;"",'Bilans control'!A33,"")</f>
        <v/>
      </c>
    </row>
    <row r="36" spans="1:9" x14ac:dyDescent="0.35">
      <c r="A36" s="56" t="s">
        <v>290</v>
      </c>
      <c r="B36" s="59">
        <v>0</v>
      </c>
      <c r="C36" s="59">
        <f>SUMIFS(JPK_KR!AJ:AJ,JPK_KR!AA:AA,D36)+SUMIFS(JPK_KR!AK:AK,JPK_KR!AA:AA,E36)</f>
        <v>0</v>
      </c>
      <c r="D36" s="75"/>
      <c r="E36" s="75"/>
      <c r="I36" s="8" t="str">
        <f>IF('Bilans control'!A34&lt;&gt;"",'Bilans control'!A34,"")</f>
        <v/>
      </c>
    </row>
    <row r="37" spans="1:9" x14ac:dyDescent="0.35">
      <c r="A37" s="56" t="s">
        <v>291</v>
      </c>
      <c r="B37" s="59">
        <v>0</v>
      </c>
      <c r="C37" s="59">
        <f>SUMIFS(JPK_KR!AJ:AJ,JPK_KR!AA:AA,D37)+SUMIFS(JPK_KR!AK:AK,JPK_KR!AA:AA,E37)</f>
        <v>0</v>
      </c>
      <c r="D37" s="75"/>
      <c r="E37" s="75"/>
      <c r="I37" s="8" t="str">
        <f>IF('Bilans control'!A35&lt;&gt;"",'Bilans control'!A35,"")</f>
        <v/>
      </c>
    </row>
    <row r="38" spans="1:9" x14ac:dyDescent="0.35">
      <c r="A38" s="56" t="s">
        <v>292</v>
      </c>
      <c r="B38" s="59">
        <f>SUM(B39:B42)</f>
        <v>0</v>
      </c>
      <c r="C38" s="59">
        <f>SUM(C39:C42)</f>
        <v>0</v>
      </c>
      <c r="I38" s="8" t="str">
        <f>IF('Bilans control'!A36&lt;&gt;"",'Bilans control'!A36,"")</f>
        <v/>
      </c>
    </row>
    <row r="39" spans="1:9" x14ac:dyDescent="0.35">
      <c r="A39" s="56" t="s">
        <v>288</v>
      </c>
      <c r="B39" s="59">
        <v>0</v>
      </c>
      <c r="C39" s="59">
        <f>SUMIFS(JPK_KR!AJ:AJ,JPK_KR!AA:AA,D39)+SUMIFS(JPK_KR!AK:AK,JPK_KR!AA:AA,E39)</f>
        <v>0</v>
      </c>
      <c r="D39" s="75"/>
      <c r="E39" s="75"/>
      <c r="I39" s="8" t="str">
        <f>IF('Bilans control'!A37&lt;&gt;"",'Bilans control'!A37,"")</f>
        <v/>
      </c>
    </row>
    <row r="40" spans="1:9" x14ac:dyDescent="0.35">
      <c r="A40" s="56" t="s">
        <v>289</v>
      </c>
      <c r="B40" s="59">
        <v>0</v>
      </c>
      <c r="C40" s="59">
        <f>SUMIFS(JPK_KR!AJ:AJ,JPK_KR!AA:AA,D40)+SUMIFS(JPK_KR!AK:AK,JPK_KR!AA:AA,E40)</f>
        <v>0</v>
      </c>
      <c r="D40" s="75"/>
      <c r="E40" s="75"/>
      <c r="I40" s="8" t="str">
        <f>IF('Bilans control'!A38&lt;&gt;"",'Bilans control'!A38,"")</f>
        <v/>
      </c>
    </row>
    <row r="41" spans="1:9" x14ac:dyDescent="0.35">
      <c r="A41" s="56" t="s">
        <v>290</v>
      </c>
      <c r="B41" s="59">
        <v>0</v>
      </c>
      <c r="C41" s="59">
        <f>SUMIFS(JPK_KR!AJ:AJ,JPK_KR!AA:AA,D41)+SUMIFS(JPK_KR!AK:AK,JPK_KR!AA:AA,E41)</f>
        <v>0</v>
      </c>
      <c r="D41" s="75"/>
      <c r="E41" s="75"/>
      <c r="I41" s="8" t="str">
        <f>IF('Bilans control'!A39&lt;&gt;"",'Bilans control'!A39,"")</f>
        <v/>
      </c>
    </row>
    <row r="42" spans="1:9" x14ac:dyDescent="0.35">
      <c r="A42" s="56" t="s">
        <v>291</v>
      </c>
      <c r="B42" s="59">
        <v>0</v>
      </c>
      <c r="C42" s="59">
        <f>SUMIFS(JPK_KR!AJ:AJ,JPK_KR!AA:AA,D42)+SUMIFS(JPK_KR!AK:AK,JPK_KR!AA:AA,E42)</f>
        <v>0</v>
      </c>
      <c r="D42" s="75"/>
      <c r="E42" s="75"/>
      <c r="I42" s="8" t="str">
        <f>IF('Bilans control'!A40&lt;&gt;"",'Bilans control'!A40,"")</f>
        <v/>
      </c>
    </row>
    <row r="43" spans="1:9" ht="15" thickBot="1" x14ac:dyDescent="0.4">
      <c r="A43" s="56" t="s">
        <v>293</v>
      </c>
      <c r="B43" s="59">
        <v>0</v>
      </c>
      <c r="C43" s="59">
        <f>SUMIFS(JPK_KR!AJ:AJ,JPK_KR!AA:AA,D43)+SUMIFS(JPK_KR!AK:AK,JPK_KR!AA:AA,E43)</f>
        <v>0</v>
      </c>
      <c r="D43" s="75"/>
      <c r="E43" s="75"/>
      <c r="I43" s="8" t="str">
        <f>IF('Bilans control'!A41&lt;&gt;"",'Bilans control'!A41,"")</f>
        <v/>
      </c>
    </row>
    <row r="44" spans="1:9" ht="15" thickBot="1" x14ac:dyDescent="0.4">
      <c r="A44" s="22" t="s">
        <v>294</v>
      </c>
      <c r="B44" s="22">
        <f>SUM(B45:B46)</f>
        <v>0</v>
      </c>
      <c r="C44" s="22">
        <f>SUM(C45:C46)</f>
        <v>0</v>
      </c>
      <c r="I44" s="8" t="str">
        <f>IF('Bilans control'!A42&lt;&gt;"",'Bilans control'!A42,"")</f>
        <v/>
      </c>
    </row>
    <row r="45" spans="1:9" x14ac:dyDescent="0.35">
      <c r="A45" s="56" t="s">
        <v>295</v>
      </c>
      <c r="B45" s="60"/>
      <c r="C45" s="60">
        <f>SUMIFS(JPK_KR!AJ:AJ,JPK_KR!AA:AA,D45)+SUMIFS(JPK_KR!AK:AK,JPK_KR!AA:AA,E45)</f>
        <v>0</v>
      </c>
      <c r="D45" s="75"/>
      <c r="E45" s="75"/>
      <c r="I45" s="8" t="str">
        <f>IF('Bilans control'!A43&lt;&gt;"",'Bilans control'!A43,"")</f>
        <v/>
      </c>
    </row>
    <row r="46" spans="1:9" ht="15" thickBot="1" x14ac:dyDescent="0.4">
      <c r="A46" s="56" t="s">
        <v>296</v>
      </c>
      <c r="B46" s="59"/>
      <c r="C46" s="60">
        <f>SUMIFS(JPK_KR!AJ:AJ,JPK_KR!AA:AA,D46)+SUMIFS(JPK_KR!AK:AK,JPK_KR!AA:AA,E46)</f>
        <v>0</v>
      </c>
      <c r="D46" s="75"/>
      <c r="E46" s="75"/>
      <c r="I46" s="8" t="str">
        <f>IF('Bilans control'!A44&lt;&gt;"",'Bilans control'!A44,"")</f>
        <v/>
      </c>
    </row>
    <row r="47" spans="1:9" ht="15" thickBot="1" x14ac:dyDescent="0.4">
      <c r="A47" s="51" t="s">
        <v>297</v>
      </c>
      <c r="B47" s="51">
        <f>B48+B54+B72+B89</f>
        <v>0</v>
      </c>
      <c r="C47" s="51">
        <f>C48+C54+C72+C89</f>
        <v>196441.02</v>
      </c>
      <c r="I47" s="8" t="str">
        <f>IF('Bilans control'!A45&lt;&gt;"",'Bilans control'!A45,"")</f>
        <v/>
      </c>
    </row>
    <row r="48" spans="1:9" ht="15" thickBot="1" x14ac:dyDescent="0.4">
      <c r="A48" s="22" t="s">
        <v>298</v>
      </c>
      <c r="B48" s="22">
        <f>SUM(B49:B53)</f>
        <v>0</v>
      </c>
      <c r="C48" s="22">
        <f>SUM(C49:C53)</f>
        <v>50132.11</v>
      </c>
      <c r="I48" s="8" t="str">
        <f>IF('Bilans control'!A46&lt;&gt;"",'Bilans control'!A46,"")</f>
        <v/>
      </c>
    </row>
    <row r="49" spans="1:9" x14ac:dyDescent="0.35">
      <c r="A49" s="56" t="s">
        <v>299</v>
      </c>
      <c r="B49" s="59"/>
      <c r="C49" s="59">
        <f>SUMIFS(JPK_KR!AJ:AJ,JPK_KR!AA:AA,D49)+SUMIFS(JPK_KR!AJ:AJ,JPK_KR!AA:AA,E49)</f>
        <v>13908</v>
      </c>
      <c r="D49" s="75">
        <v>310</v>
      </c>
      <c r="E49" s="75"/>
      <c r="I49" s="8" t="str">
        <f>IF('Bilans control'!A47&lt;&gt;"",'Bilans control'!A47,"")</f>
        <v/>
      </c>
    </row>
    <row r="50" spans="1:9" x14ac:dyDescent="0.35">
      <c r="A50" s="56" t="s">
        <v>300</v>
      </c>
      <c r="B50" s="59"/>
      <c r="C50" s="59">
        <f>SUMIFS(JPK_KR!AJ:AJ,JPK_KR!AA:AA,D50)+SUMIFS(JPK_KR!AJ:AJ,JPK_KR!AA:AA,E50)</f>
        <v>0</v>
      </c>
      <c r="D50" s="75">
        <v>647</v>
      </c>
      <c r="E50" s="75"/>
      <c r="I50" s="8" t="str">
        <f>IF('Bilans control'!A48&lt;&gt;"",'Bilans control'!A48,"")</f>
        <v/>
      </c>
    </row>
    <row r="51" spans="1:9" x14ac:dyDescent="0.35">
      <c r="A51" s="56" t="s">
        <v>301</v>
      </c>
      <c r="B51" s="59"/>
      <c r="C51" s="59">
        <f>SUMIFS(JPK_KR!AJ:AJ,JPK_KR!AA:AA,D51)+SUMIFS(JPK_KR!AJ:AJ,JPK_KR!AA:AA,E51)</f>
        <v>0</v>
      </c>
      <c r="D51" s="75"/>
      <c r="E51" s="75"/>
      <c r="I51" s="8" t="str">
        <f>IF('Bilans control'!A49&lt;&gt;"",'Bilans control'!A49,"")</f>
        <v/>
      </c>
    </row>
    <row r="52" spans="1:9" x14ac:dyDescent="0.35">
      <c r="A52" s="56" t="s">
        <v>302</v>
      </c>
      <c r="B52" s="59"/>
      <c r="C52" s="59">
        <f>SUMIFS(JPK_KR!AJ:AJ,JPK_KR!AA:AA,D52)+SUMIFS(JPK_KR!AJ:AJ,JPK_KR!AA:AA,E52)</f>
        <v>36224.11</v>
      </c>
      <c r="D52" s="75">
        <v>330</v>
      </c>
      <c r="E52" s="75">
        <v>301</v>
      </c>
      <c r="I52" s="8" t="str">
        <f>IF('Bilans control'!A50&lt;&gt;"",'Bilans control'!A50,"")</f>
        <v/>
      </c>
    </row>
    <row r="53" spans="1:9" ht="15" thickBot="1" x14ac:dyDescent="0.4">
      <c r="A53" s="56" t="s">
        <v>303</v>
      </c>
      <c r="B53" s="59"/>
      <c r="C53" s="59">
        <f>SUMIFS(JPK_KR!AJ:AJ,JPK_KR!AA:AA,D53)+SUMIFS(JPK_KR!AJ:AJ,JPK_KR!AA:AA,E53)</f>
        <v>0</v>
      </c>
      <c r="D53" s="75"/>
      <c r="E53" s="75"/>
      <c r="I53" s="8" t="str">
        <f>IF('Bilans control'!A51&lt;&gt;"",'Bilans control'!A51,"")</f>
        <v/>
      </c>
    </row>
    <row r="54" spans="1:9" ht="15" thickBot="1" x14ac:dyDescent="0.4">
      <c r="A54" s="22" t="s">
        <v>304</v>
      </c>
      <c r="B54" s="22">
        <f>B55+B60+B65</f>
        <v>0</v>
      </c>
      <c r="C54" s="22">
        <f>C55+C60+C65</f>
        <v>46782.909999999996</v>
      </c>
      <c r="I54" s="8" t="str">
        <f>IF('Bilans control'!A52&lt;&gt;"",'Bilans control'!A52,"")</f>
        <v/>
      </c>
    </row>
    <row r="55" spans="1:9" x14ac:dyDescent="0.35">
      <c r="A55" s="55" t="s">
        <v>305</v>
      </c>
      <c r="B55" s="58">
        <f>B56+B59</f>
        <v>0</v>
      </c>
      <c r="C55" s="58">
        <f>C56+C59</f>
        <v>0</v>
      </c>
      <c r="I55" s="8" t="str">
        <f>IF('Bilans control'!A53&lt;&gt;"",'Bilans control'!A53,"")</f>
        <v/>
      </c>
    </row>
    <row r="56" spans="1:9" x14ac:dyDescent="0.35">
      <c r="A56" s="55" t="s">
        <v>306</v>
      </c>
      <c r="B56" s="58">
        <f>SUM(B57:B58)</f>
        <v>0</v>
      </c>
      <c r="C56" s="58">
        <f>SUM(C57:C58)</f>
        <v>0</v>
      </c>
      <c r="I56" s="8" t="str">
        <f>IF('Bilans control'!A54&lt;&gt;"",'Bilans control'!A54,"")</f>
        <v/>
      </c>
    </row>
    <row r="57" spans="1:9" x14ac:dyDescent="0.35">
      <c r="A57" s="56" t="s">
        <v>307</v>
      </c>
      <c r="B57" s="59"/>
      <c r="C57" s="59">
        <f>SUMIFS(JPK_KR!AJ:AJ,JPK_KR!AA:AA,D57)+SUMIFS(JPK_KR!AJ:AJ,JPK_KR!AA:AA,E57)</f>
        <v>0</v>
      </c>
      <c r="D57" s="75"/>
      <c r="E57" s="75"/>
      <c r="I57" s="8" t="str">
        <f>IF('Bilans control'!A55&lt;&gt;"",'Bilans control'!A55,"")</f>
        <v/>
      </c>
    </row>
    <row r="58" spans="1:9" x14ac:dyDescent="0.35">
      <c r="A58" s="56" t="s">
        <v>308</v>
      </c>
      <c r="B58" s="59"/>
      <c r="C58" s="59">
        <f>SUMIFS(JPK_KR!AJ:AJ,JPK_KR!AA:AA,D58)+SUMIFS(JPK_KR!AJ:AJ,JPK_KR!AA:AA,E58)</f>
        <v>0</v>
      </c>
      <c r="D58" s="75"/>
      <c r="E58" s="75"/>
      <c r="I58" s="8" t="str">
        <f>IF('Bilans control'!A56&lt;&gt;"",'Bilans control'!A56,"")</f>
        <v/>
      </c>
    </row>
    <row r="59" spans="1:9" x14ac:dyDescent="0.35">
      <c r="A59" s="56" t="s">
        <v>309</v>
      </c>
      <c r="B59" s="59">
        <v>0</v>
      </c>
      <c r="C59" s="59">
        <f>SUMIFS(JPK_KR!AJ:AJ,JPK_KR!AA:AA,D59)+SUMIFS(JPK_KR!AJ:AJ,JPK_KR!AA:AA,E59)</f>
        <v>0</v>
      </c>
      <c r="D59" s="75"/>
      <c r="E59" s="75"/>
      <c r="I59" s="8" t="str">
        <f>IF('Bilans control'!A57&lt;&gt;"",'Bilans control'!A57,"")</f>
        <v/>
      </c>
    </row>
    <row r="60" spans="1:9" x14ac:dyDescent="0.35">
      <c r="A60" s="55" t="s">
        <v>310</v>
      </c>
      <c r="B60" s="58">
        <f>B61+B64</f>
        <v>0</v>
      </c>
      <c r="C60" s="58">
        <f>C61+C64</f>
        <v>0</v>
      </c>
      <c r="I60" s="8" t="str">
        <f>IF('Bilans control'!A58&lt;&gt;"",'Bilans control'!A58,"")</f>
        <v/>
      </c>
    </row>
    <row r="61" spans="1:9" x14ac:dyDescent="0.35">
      <c r="A61" s="55" t="s">
        <v>306</v>
      </c>
      <c r="B61" s="58">
        <f>SUM(B62:B63)</f>
        <v>0</v>
      </c>
      <c r="C61" s="58">
        <f>SUM(C62:C63)</f>
        <v>0</v>
      </c>
      <c r="I61" s="8" t="str">
        <f>IF('Bilans control'!A59&lt;&gt;"",'Bilans control'!A59,"")</f>
        <v/>
      </c>
    </row>
    <row r="62" spans="1:9" x14ac:dyDescent="0.35">
      <c r="A62" s="55" t="s">
        <v>307</v>
      </c>
      <c r="B62" s="58"/>
      <c r="C62" s="58">
        <f>SUMIFS(JPK_KR!AJ:AJ,JPK_KR!AA:AA,D62)+SUMIFS(JPK_KR!AJ:AJ,JPK_KR!AA:AA,E62)</f>
        <v>0</v>
      </c>
      <c r="D62" s="75"/>
      <c r="E62" s="75"/>
      <c r="I62" s="8" t="str">
        <f>IF('Bilans control'!A60&lt;&gt;"",'Bilans control'!A60,"")</f>
        <v/>
      </c>
    </row>
    <row r="63" spans="1:9" x14ac:dyDescent="0.35">
      <c r="A63" s="56" t="s">
        <v>308</v>
      </c>
      <c r="B63" s="59"/>
      <c r="C63" s="58">
        <f>SUMIFS(JPK_KR!AJ:AJ,JPK_KR!AA:AA,D63)+SUMIFS(JPK_KR!AJ:AJ,JPK_KR!AA:AA,E63)</f>
        <v>0</v>
      </c>
      <c r="D63" s="75"/>
      <c r="E63" s="75"/>
      <c r="I63" s="8" t="str">
        <f>IF('Bilans control'!A61&lt;&gt;"",'Bilans control'!A61,"")</f>
        <v/>
      </c>
    </row>
    <row r="64" spans="1:9" x14ac:dyDescent="0.35">
      <c r="A64" s="56" t="s">
        <v>309</v>
      </c>
      <c r="B64" s="59"/>
      <c r="C64" s="58">
        <f>SUMIFS(JPK_KR!AJ:AJ,JPK_KR!AA:AA,D64)+SUMIFS(JPK_KR!AJ:AJ,JPK_KR!AA:AA,E64)</f>
        <v>0</v>
      </c>
      <c r="D64" s="75"/>
      <c r="E64" s="75"/>
      <c r="I64" s="8" t="str">
        <f>IF('Bilans control'!A62&lt;&gt;"",'Bilans control'!A62,"")</f>
        <v/>
      </c>
    </row>
    <row r="65" spans="1:9" x14ac:dyDescent="0.35">
      <c r="A65" s="55" t="s">
        <v>311</v>
      </c>
      <c r="B65" s="58">
        <f>B66+B69+B70+B71</f>
        <v>0</v>
      </c>
      <c r="C65" s="58">
        <f>C66+C69+C70+C71</f>
        <v>46782.909999999996</v>
      </c>
      <c r="I65" s="8" t="str">
        <f>IF('Bilans control'!A63&lt;&gt;"",'Bilans control'!A63,"")</f>
        <v/>
      </c>
    </row>
    <row r="66" spans="1:9" x14ac:dyDescent="0.35">
      <c r="A66" s="55" t="s">
        <v>306</v>
      </c>
      <c r="B66" s="58">
        <f>SUM(B67:B68)</f>
        <v>0</v>
      </c>
      <c r="C66" s="58">
        <f>SUM(C67:C68)</f>
        <v>45881.1</v>
      </c>
      <c r="I66" s="8" t="str">
        <f>IF('Bilans control'!A64&lt;&gt;"",'Bilans control'!A64,"")</f>
        <v/>
      </c>
    </row>
    <row r="67" spans="1:9" x14ac:dyDescent="0.35">
      <c r="A67" s="56" t="s">
        <v>307</v>
      </c>
      <c r="B67" s="60"/>
      <c r="C67" s="60">
        <f>SUMIFS(JPK_KR!AJ:AJ,JPK_KR!AA:AA,D67)+SUMIFS(JPK_KR!AJ:AJ,JPK_KR!AA:AA,E67)+SUMIFS(JPK_KR!AJ:AJ,JPK_KR!AA:AA,F67)</f>
        <v>45881.1</v>
      </c>
      <c r="D67" s="42">
        <v>201</v>
      </c>
      <c r="E67" s="42">
        <v>203</v>
      </c>
      <c r="F67" s="42"/>
      <c r="I67" s="8" t="str">
        <f>IF('Bilans control'!A65&lt;&gt;"",'Bilans control'!A65,"")</f>
        <v/>
      </c>
    </row>
    <row r="68" spans="1:9" x14ac:dyDescent="0.35">
      <c r="A68" s="56" t="s">
        <v>308</v>
      </c>
      <c r="B68" s="59"/>
      <c r="C68" s="60">
        <f>SUMIFS(JPK_KR!AJ:AJ,JPK_KR!AA:AA,D68)+SUMIFS(JPK_KR!AJ:AJ,JPK_KR!AA:AA,E68)+SUMIFS(JPK_KR!AJ:AJ,JPK_KR!AA:AA,F68)</f>
        <v>0</v>
      </c>
      <c r="D68" s="42"/>
      <c r="E68" s="42"/>
      <c r="F68" s="42"/>
      <c r="I68" s="8" t="str">
        <f>IF('Bilans control'!A66&lt;&gt;"",'Bilans control'!A66,"")</f>
        <v/>
      </c>
    </row>
    <row r="69" spans="1:9" ht="26.5" x14ac:dyDescent="0.35">
      <c r="A69" s="57" t="s">
        <v>312</v>
      </c>
      <c r="B69" s="59"/>
      <c r="C69" s="60">
        <f>SUMIFS(JPK_KR!AJ:AJ,JPK_KR!AA:AA,D69)+SUMIFS(JPK_KR!AJ:AJ,JPK_KR!AA:AA,E69)+SUMIFS(JPK_KR!AJ:AJ,JPK_KR!AA:AA,F69)</f>
        <v>901.81</v>
      </c>
      <c r="D69" s="42">
        <v>220</v>
      </c>
      <c r="E69" s="42">
        <v>221</v>
      </c>
      <c r="F69" s="42"/>
      <c r="I69" s="8" t="str">
        <f>IF('Bilans control'!A67&lt;&gt;"",'Bilans control'!A67,"")</f>
        <v/>
      </c>
    </row>
    <row r="70" spans="1:9" x14ac:dyDescent="0.35">
      <c r="A70" s="56" t="s">
        <v>313</v>
      </c>
      <c r="B70" s="59"/>
      <c r="C70" s="60">
        <f>SUMIFS(JPK_KR!AJ:AJ,JPK_KR!AA:AA,D70)+SUMIFS(JPK_KR!AJ:AJ,JPK_KR!AA:AA,E70)+SUMIFS(JPK_KR!AJ:AJ,JPK_KR!AA:AA,F70)</f>
        <v>0</v>
      </c>
      <c r="D70" s="42"/>
      <c r="E70" s="42"/>
      <c r="F70" s="42"/>
      <c r="I70" s="8" t="str">
        <f>IF('Bilans control'!A68&lt;&gt;"",'Bilans control'!A68,"")</f>
        <v/>
      </c>
    </row>
    <row r="71" spans="1:9" ht="15" thickBot="1" x14ac:dyDescent="0.4">
      <c r="A71" s="56" t="s">
        <v>314</v>
      </c>
      <c r="B71" s="59"/>
      <c r="C71" s="60">
        <f>SUMIFS(JPK_KR!AJ:AJ,JPK_KR!AA:AA,D71)+SUMIFS(JPK_KR!AJ:AJ,JPK_KR!AA:AA,E71)+SUMIFS(JPK_KR!AJ:AJ,JPK_KR!AA:AA,F71)</f>
        <v>0</v>
      </c>
      <c r="D71" s="42"/>
      <c r="E71" s="42"/>
      <c r="F71" s="42"/>
      <c r="I71" s="8" t="str">
        <f>IF('Bilans control'!A69&lt;&gt;"",'Bilans control'!A69,"")</f>
        <v/>
      </c>
    </row>
    <row r="72" spans="1:9" ht="15" thickBot="1" x14ac:dyDescent="0.4">
      <c r="A72" s="22" t="s">
        <v>315</v>
      </c>
      <c r="B72" s="22">
        <f>B73+B88</f>
        <v>0</v>
      </c>
      <c r="C72" s="22">
        <f>C73+C88</f>
        <v>99526</v>
      </c>
      <c r="I72" s="8" t="str">
        <f>IF('Bilans control'!A70&lt;&gt;"",'Bilans control'!A70,"")</f>
        <v/>
      </c>
    </row>
    <row r="73" spans="1:9" x14ac:dyDescent="0.35">
      <c r="A73" s="55" t="s">
        <v>316</v>
      </c>
      <c r="B73" s="61">
        <f>B74+B79+B84</f>
        <v>0</v>
      </c>
      <c r="C73" s="61">
        <f>C74+C79+C84</f>
        <v>99526</v>
      </c>
      <c r="I73" s="8" t="str">
        <f>IF('Bilans control'!A71&lt;&gt;"",'Bilans control'!A71,"")</f>
        <v/>
      </c>
    </row>
    <row r="74" spans="1:9" x14ac:dyDescent="0.35">
      <c r="A74" s="55" t="s">
        <v>287</v>
      </c>
      <c r="B74" s="61">
        <f>SUM(B75:B78)</f>
        <v>0</v>
      </c>
      <c r="C74" s="61">
        <f>SUM(C75:C78)</f>
        <v>0</v>
      </c>
      <c r="I74" s="8" t="str">
        <f>IF('Bilans control'!A72&lt;&gt;"",'Bilans control'!A72,"")</f>
        <v/>
      </c>
    </row>
    <row r="75" spans="1:9" x14ac:dyDescent="0.35">
      <c r="A75" s="56" t="s">
        <v>288</v>
      </c>
      <c r="B75" s="62"/>
      <c r="C75" s="62">
        <f>SUMIFS(JPK_KR!AJ:AJ,JPK_KR!AA:AA,D75)+SUMIFS(JPK_KR!AJ:AJ,JPK_KR!AA:AA,E75)</f>
        <v>0</v>
      </c>
      <c r="D75" s="75"/>
      <c r="E75" s="75"/>
      <c r="I75" s="8" t="str">
        <f>IF('Bilans control'!A73&lt;&gt;"",'Bilans control'!A73,"")</f>
        <v/>
      </c>
    </row>
    <row r="76" spans="1:9" x14ac:dyDescent="0.35">
      <c r="A76" s="56" t="s">
        <v>289</v>
      </c>
      <c r="B76" s="62"/>
      <c r="C76" s="62">
        <f>SUMIFS(JPK_KR!AJ:AJ,JPK_KR!AA:AA,D76)+SUMIFS(JPK_KR!AJ:AJ,JPK_KR!AA:AA,E76)</f>
        <v>0</v>
      </c>
      <c r="D76" s="75"/>
      <c r="E76" s="75"/>
      <c r="I76" s="8" t="str">
        <f>IF('Bilans control'!A74&lt;&gt;"",'Bilans control'!A74,"")</f>
        <v/>
      </c>
    </row>
    <row r="77" spans="1:9" x14ac:dyDescent="0.35">
      <c r="A77" s="56" t="s">
        <v>290</v>
      </c>
      <c r="B77" s="62"/>
      <c r="C77" s="62">
        <f>SUMIFS(JPK_KR!AJ:AJ,JPK_KR!AA:AA,D77)+SUMIFS(JPK_KR!AJ:AJ,JPK_KR!AA:AA,E77)</f>
        <v>0</v>
      </c>
      <c r="D77" s="75"/>
      <c r="E77" s="75"/>
      <c r="I77" s="8" t="str">
        <f>IF('Bilans control'!A75&lt;&gt;"",'Bilans control'!A75,"")</f>
        <v/>
      </c>
    </row>
    <row r="78" spans="1:9" x14ac:dyDescent="0.35">
      <c r="A78" s="56" t="s">
        <v>317</v>
      </c>
      <c r="B78" s="62"/>
      <c r="C78" s="62">
        <f>SUMIFS(JPK_KR!AJ:AJ,JPK_KR!AA:AA,D78)+SUMIFS(JPK_KR!AJ:AJ,JPK_KR!AA:AA,E78)</f>
        <v>0</v>
      </c>
      <c r="D78" s="75"/>
      <c r="E78" s="75"/>
      <c r="I78" s="8" t="str">
        <f>IF('Bilans control'!A76&lt;&gt;"",'Bilans control'!A76,"")</f>
        <v/>
      </c>
    </row>
    <row r="79" spans="1:9" x14ac:dyDescent="0.35">
      <c r="A79" s="55" t="s">
        <v>292</v>
      </c>
      <c r="B79" s="61">
        <f>SUM(B80:B83)</f>
        <v>0</v>
      </c>
      <c r="C79" s="61">
        <f>SUM(C80:C83)</f>
        <v>0</v>
      </c>
      <c r="I79" s="8" t="str">
        <f>IF('Bilans control'!A77&lt;&gt;"",'Bilans control'!A77,"")</f>
        <v/>
      </c>
    </row>
    <row r="80" spans="1:9" x14ac:dyDescent="0.35">
      <c r="A80" s="56" t="s">
        <v>288</v>
      </c>
      <c r="B80" s="62"/>
      <c r="C80" s="62">
        <f>SUMIFS(JPK_KR!AJ:AJ,JPK_KR!AA:AA,D80)+SUMIFS(JPK_KR!AJ:AJ,JPK_KR!AA:AA,E80)</f>
        <v>0</v>
      </c>
      <c r="D80" s="75"/>
      <c r="E80" s="75"/>
      <c r="I80" s="8" t="str">
        <f>IF('Bilans control'!A78&lt;&gt;"",'Bilans control'!A78,"")</f>
        <v/>
      </c>
    </row>
    <row r="81" spans="1:9" x14ac:dyDescent="0.35">
      <c r="A81" s="56" t="s">
        <v>289</v>
      </c>
      <c r="B81" s="62"/>
      <c r="C81" s="62">
        <f>SUMIFS(JPK_KR!AJ:AJ,JPK_KR!AA:AA,D81)+SUMIFS(JPK_KR!AJ:AJ,JPK_KR!AA:AA,E81)</f>
        <v>0</v>
      </c>
      <c r="D81" s="75"/>
      <c r="E81" s="75"/>
      <c r="I81" s="8" t="str">
        <f>IF('Bilans control'!A79&lt;&gt;"",'Bilans control'!A79,"")</f>
        <v/>
      </c>
    </row>
    <row r="82" spans="1:9" x14ac:dyDescent="0.35">
      <c r="A82" s="56" t="s">
        <v>290</v>
      </c>
      <c r="B82" s="62"/>
      <c r="C82" s="62">
        <f>SUMIFS(JPK_KR!AJ:AJ,JPK_KR!AA:AA,D82)+SUMIFS(JPK_KR!AJ:AJ,JPK_KR!AA:AA,E82)</f>
        <v>0</v>
      </c>
      <c r="D82" s="75"/>
      <c r="E82" s="75"/>
      <c r="I82" s="8" t="str">
        <f>IF('Bilans control'!A80&lt;&gt;"",'Bilans control'!A80,"")</f>
        <v/>
      </c>
    </row>
    <row r="83" spans="1:9" x14ac:dyDescent="0.35">
      <c r="A83" s="56" t="s">
        <v>317</v>
      </c>
      <c r="B83" s="62"/>
      <c r="C83" s="62">
        <f>SUMIFS(JPK_KR!AJ:AJ,JPK_KR!AA:AA,D83)+SUMIFS(JPK_KR!AJ:AJ,JPK_KR!AA:AA,E83)</f>
        <v>0</v>
      </c>
      <c r="D83" s="75"/>
      <c r="E83" s="75"/>
      <c r="I83" s="8" t="str">
        <f>IF('Bilans control'!A81&lt;&gt;"",'Bilans control'!A81,"")</f>
        <v/>
      </c>
    </row>
    <row r="84" spans="1:9" x14ac:dyDescent="0.35">
      <c r="A84" s="55" t="s">
        <v>318</v>
      </c>
      <c r="B84" s="61">
        <f>SUM(B85:B87)</f>
        <v>0</v>
      </c>
      <c r="C84" s="61">
        <f>SUM(C85:C87)</f>
        <v>99526</v>
      </c>
      <c r="I84" s="8" t="str">
        <f>IF('Bilans control'!A82&lt;&gt;"",'Bilans control'!A82,"")</f>
        <v/>
      </c>
    </row>
    <row r="85" spans="1:9" x14ac:dyDescent="0.35">
      <c r="A85" s="56" t="s">
        <v>319</v>
      </c>
      <c r="B85" s="59"/>
      <c r="C85" s="59">
        <f>SUMIFS(JPK_KR!AJ:AJ,JPK_KR!AA:AA,D85)+SUMIFS(JPK_KR!AJ:AJ,JPK_KR!AA:AA,E85)+SUMIFS(JPK_KR!AJ:AJ,JPK_KR!AA:AA,F85)+SUMIFS(JPK_KR!AJ:AJ,JPK_KR!AA:AA,G85)</f>
        <v>99526</v>
      </c>
      <c r="D85" s="42">
        <v>100</v>
      </c>
      <c r="E85" s="42">
        <v>130</v>
      </c>
      <c r="F85" s="42">
        <v>133</v>
      </c>
      <c r="G85" s="42">
        <v>134</v>
      </c>
      <c r="I85" s="8" t="str">
        <f>IF('Bilans control'!A83&lt;&gt;"",'Bilans control'!A83,"")</f>
        <v/>
      </c>
    </row>
    <row r="86" spans="1:9" x14ac:dyDescent="0.35">
      <c r="A86" s="56" t="s">
        <v>320</v>
      </c>
      <c r="B86" s="59"/>
      <c r="C86" s="59">
        <f>SUMIFS(JPK_KR!AJ:AJ,JPK_KR!AA:AA,D86)</f>
        <v>0</v>
      </c>
      <c r="D86" s="42">
        <v>149</v>
      </c>
      <c r="I86" s="8" t="str">
        <f>IF('Bilans control'!A84&lt;&gt;"",'Bilans control'!A84,"")</f>
        <v/>
      </c>
    </row>
    <row r="87" spans="1:9" x14ac:dyDescent="0.35">
      <c r="A87" s="56" t="s">
        <v>321</v>
      </c>
      <c r="B87" s="59"/>
      <c r="C87" s="59">
        <f>SUMIFS(JPK_KR!AJ:AJ,JPK_KR!AA:AA,D87)</f>
        <v>0</v>
      </c>
      <c r="D87" s="42"/>
      <c r="I87" s="8" t="str">
        <f>IF('Bilans control'!A85&lt;&gt;"",'Bilans control'!A85,"")</f>
        <v/>
      </c>
    </row>
    <row r="88" spans="1:9" ht="15" thickBot="1" x14ac:dyDescent="0.4">
      <c r="A88" s="55" t="s">
        <v>322</v>
      </c>
      <c r="B88" s="58"/>
      <c r="C88" s="59">
        <f>SUMIFS(JPK_KR!AJ:AJ,JPK_KR!AA:AA,D88)</f>
        <v>0</v>
      </c>
      <c r="D88" s="42"/>
      <c r="I88" s="8" t="str">
        <f>IF('Bilans control'!A86&lt;&gt;"",'Bilans control'!A86,"")</f>
        <v/>
      </c>
    </row>
    <row r="89" spans="1:9" ht="15" thickBot="1" x14ac:dyDescent="0.4">
      <c r="A89" s="22" t="s">
        <v>323</v>
      </c>
      <c r="B89" s="22"/>
      <c r="C89" s="22">
        <f>SUMIFS(JPK_KR!AJ:AJ,JPK_KR!AA:AA,D89)</f>
        <v>0</v>
      </c>
      <c r="D89" s="42"/>
      <c r="I89" s="8" t="str">
        <f>IF('Bilans control'!A87&lt;&gt;"",'Bilans control'!A87,"")</f>
        <v/>
      </c>
    </row>
    <row r="90" spans="1:9" ht="16" thickBot="1" x14ac:dyDescent="0.4">
      <c r="A90" s="63" t="s">
        <v>324</v>
      </c>
      <c r="B90" s="63">
        <v>0</v>
      </c>
      <c r="C90" s="63"/>
      <c r="I90" s="8" t="str">
        <f>IF('Bilans control'!A88&lt;&gt;"",'Bilans control'!A88,"")</f>
        <v/>
      </c>
    </row>
    <row r="91" spans="1:9" ht="16" thickBot="1" x14ac:dyDescent="0.4">
      <c r="A91" s="63" t="s">
        <v>325</v>
      </c>
      <c r="B91" s="63">
        <v>0</v>
      </c>
      <c r="C91" s="63"/>
      <c r="I91" s="8" t="str">
        <f>IF('Bilans control'!A89&lt;&gt;"",'Bilans control'!A89,"")</f>
        <v/>
      </c>
    </row>
    <row r="92" spans="1:9" ht="14.5" customHeight="1" thickBot="1" x14ac:dyDescent="0.4">
      <c r="A92" s="53" t="s">
        <v>327</v>
      </c>
      <c r="B92" s="69">
        <f>B91+B90+B47+B10</f>
        <v>0</v>
      </c>
      <c r="C92" s="69">
        <f>C91+C90+C47+C10</f>
        <v>260124.02</v>
      </c>
      <c r="I92" s="8" t="str">
        <f>IF('Bilans control'!A90&lt;&gt;"",'Bilans control'!A90,"")</f>
        <v/>
      </c>
    </row>
    <row r="93" spans="1:9" ht="15" customHeight="1" x14ac:dyDescent="0.35">
      <c r="A93" s="8"/>
      <c r="B93" s="8"/>
      <c r="C93" s="8"/>
      <c r="I93" s="8" t="str">
        <f>IF('Bilans control'!A91&lt;&gt;"",'Bilans control'!A91,"")</f>
        <v/>
      </c>
    </row>
    <row r="94" spans="1:9" ht="15" thickBot="1" x14ac:dyDescent="0.4">
      <c r="I94" s="8" t="str">
        <f>IF('Bilans control'!A92&lt;&gt;"",'Bilans control'!A92,"")</f>
        <v/>
      </c>
    </row>
    <row r="95" spans="1:9" x14ac:dyDescent="0.35">
      <c r="A95" s="83" t="s">
        <v>328</v>
      </c>
      <c r="B95" s="87" t="str">
        <f>B8</f>
        <v>Rok poprzedni</v>
      </c>
      <c r="C95" s="87" t="str">
        <f>C8</f>
        <v>Bieżący okres</v>
      </c>
      <c r="I95" s="8" t="str">
        <f>IF('Bilans control'!A93&lt;&gt;"",'Bilans control'!A93,"")</f>
        <v/>
      </c>
    </row>
    <row r="96" spans="1:9" ht="15" thickBot="1" x14ac:dyDescent="0.4">
      <c r="A96" s="84" t="s">
        <v>329</v>
      </c>
      <c r="B96" s="88">
        <v>2885453.6100000041</v>
      </c>
      <c r="C96" s="88">
        <f>SUM(C98:C108)</f>
        <v>186020.58000000002</v>
      </c>
      <c r="I96" s="8" t="str">
        <f>IF('Bilans control'!A94&lt;&gt;"",'Bilans control'!A94,"")</f>
        <v/>
      </c>
    </row>
    <row r="97" spans="1:9" s="8" customFormat="1" ht="16" thickBot="1" x14ac:dyDescent="0.4">
      <c r="A97" s="63" t="s">
        <v>375</v>
      </c>
      <c r="B97" s="63">
        <f>B98+B99+B101+B103+B106+B107+B108</f>
        <v>0</v>
      </c>
      <c r="C97" s="63">
        <f>C98+C99+C101+C103+C106+C107+C108</f>
        <v>186020.58000000002</v>
      </c>
      <c r="I97" s="8" t="str">
        <f>IF('Bilans control'!A95&lt;&gt;"",'Bilans control'!A95,"")</f>
        <v/>
      </c>
    </row>
    <row r="98" spans="1:9" ht="15" thickBot="1" x14ac:dyDescent="0.4">
      <c r="A98" s="22" t="s">
        <v>330</v>
      </c>
      <c r="B98" s="22"/>
      <c r="C98" s="22">
        <f>SUMIFS(JPK_KR!AK:AK,JPK_KR!AA:AA,D98)</f>
        <v>50000</v>
      </c>
      <c r="D98" s="42">
        <v>801</v>
      </c>
      <c r="I98" s="8" t="str">
        <f>IF('Bilans control'!A96&lt;&gt;"",'Bilans control'!A96,"")</f>
        <v/>
      </c>
    </row>
    <row r="99" spans="1:9" ht="15" thickBot="1" x14ac:dyDescent="0.4">
      <c r="A99" s="22" t="s">
        <v>331</v>
      </c>
      <c r="B99" s="22"/>
      <c r="C99" s="22">
        <f>SUMIFS(JPK_KR!AK:AK,JPK_KR!AA:AA,D99)</f>
        <v>0</v>
      </c>
      <c r="D99" s="42"/>
      <c r="I99" s="8" t="str">
        <f>IF('Bilans control'!A97&lt;&gt;"",'Bilans control'!A97,"")</f>
        <v/>
      </c>
    </row>
    <row r="100" spans="1:9" ht="15" thickBot="1" x14ac:dyDescent="0.4">
      <c r="A100" s="70" t="s">
        <v>332</v>
      </c>
      <c r="B100" s="71"/>
      <c r="C100" s="71">
        <f>SUMIFS(JPK_KR!AK:AK,JPK_KR!AA:AA,D100)</f>
        <v>0</v>
      </c>
      <c r="D100" s="42"/>
      <c r="I100" s="8" t="str">
        <f>IF('Bilans control'!A98&lt;&gt;"",'Bilans control'!A98,"")</f>
        <v/>
      </c>
    </row>
    <row r="101" spans="1:9" ht="15" thickBot="1" x14ac:dyDescent="0.4">
      <c r="A101" s="22" t="s">
        <v>333</v>
      </c>
      <c r="B101" s="22"/>
      <c r="C101" s="22">
        <f>SUMIFS(JPK_KR!AK:AK,JPK_KR!AA:AA,D101)</f>
        <v>0</v>
      </c>
      <c r="D101" s="42"/>
      <c r="I101" s="8" t="str">
        <f>IF('Bilans control'!A99&lt;&gt;"",'Bilans control'!A99,"")</f>
        <v/>
      </c>
    </row>
    <row r="102" spans="1:9" ht="15" thickBot="1" x14ac:dyDescent="0.4">
      <c r="A102" s="70" t="s">
        <v>380</v>
      </c>
      <c r="B102" s="71"/>
      <c r="C102" s="62">
        <f>SUMIFS(JPK_KR!AJ:AJ,JPK_KR!AA:AA,D102)</f>
        <v>0</v>
      </c>
      <c r="D102" s="42"/>
      <c r="I102" s="8" t="str">
        <f>IF('Bilans control'!A100&lt;&gt;"",'Bilans control'!A100,"")</f>
        <v/>
      </c>
    </row>
    <row r="103" spans="1:9" ht="15" thickBot="1" x14ac:dyDescent="0.4">
      <c r="A103" s="22" t="s">
        <v>334</v>
      </c>
      <c r="B103" s="22">
        <f>SUM(B104:B105)</f>
        <v>0</v>
      </c>
      <c r="C103" s="22">
        <f>SUM(C104:C105)</f>
        <v>0</v>
      </c>
      <c r="I103" s="8" t="str">
        <f>IF('Bilans control'!A101&lt;&gt;"",'Bilans control'!A101,"")</f>
        <v/>
      </c>
    </row>
    <row r="104" spans="1:9" x14ac:dyDescent="0.35">
      <c r="A104" s="70" t="s">
        <v>335</v>
      </c>
      <c r="B104" s="71">
        <v>0</v>
      </c>
      <c r="C104" s="62">
        <f>SUMIFS(JPK_KR!AK:AK,JPK_KR!AA:AA,D104)</f>
        <v>0</v>
      </c>
      <c r="D104" s="42"/>
      <c r="I104" s="8" t="str">
        <f>IF('Bilans control'!A102&lt;&gt;"",'Bilans control'!A102,"")</f>
        <v/>
      </c>
    </row>
    <row r="105" spans="1:9" ht="15" thickBot="1" x14ac:dyDescent="0.4">
      <c r="A105" s="70" t="s">
        <v>336</v>
      </c>
      <c r="B105" s="71">
        <v>0</v>
      </c>
      <c r="C105" s="62">
        <f>SUMIFS(JPK_KR!AK:AK,JPK_KR!AA:AA,D105)</f>
        <v>0</v>
      </c>
      <c r="D105" s="42"/>
      <c r="I105" s="8" t="str">
        <f>IF('Bilans control'!A103&lt;&gt;"",'Bilans control'!A103,"")</f>
        <v/>
      </c>
    </row>
    <row r="106" spans="1:9" ht="15" thickBot="1" x14ac:dyDescent="0.4">
      <c r="A106" s="22" t="s">
        <v>337</v>
      </c>
      <c r="B106" s="22"/>
      <c r="C106" s="22">
        <f>IF(SUMIFS(JPK_KR!AK:AK,JPK_KR!AA:AA,D106)&lt;&gt;0,SUMIFS(JPK_KR!AK:AK,JPK_KR!AA:AA,D106),-SUMIFS(JPK_KR!AJ:AJ,JPK_KR!AA:AA,D106))</f>
        <v>107349</v>
      </c>
      <c r="D106" s="42">
        <v>821</v>
      </c>
      <c r="I106" s="8" t="str">
        <f>IF('Bilans control'!A104&lt;&gt;"",'Bilans control'!A104,"")</f>
        <v/>
      </c>
    </row>
    <row r="107" spans="1:9" ht="15" thickBot="1" x14ac:dyDescent="0.4">
      <c r="A107" s="22" t="s">
        <v>338</v>
      </c>
      <c r="B107" s="22"/>
      <c r="C107" s="22">
        <f>IF(SUMIFS(JPK_KR!AK:AK,JPK_KR!AA:AA,D107)&lt;&gt;0,SUMIFS(JPK_KR!AK:AK,JPK_KR!AA:AA,D107),-SUMIFS(JPK_KR!AJ:AJ,JPK_KR!AA:AA,D107))</f>
        <v>28671.58</v>
      </c>
      <c r="D107" s="42">
        <v>860</v>
      </c>
      <c r="I107" s="8" t="str">
        <f>IF('Bilans control'!A105&lt;&gt;"",'Bilans control'!A105,"")</f>
        <v/>
      </c>
    </row>
    <row r="108" spans="1:9" ht="15" thickBot="1" x14ac:dyDescent="0.4">
      <c r="A108" s="22" t="s">
        <v>339</v>
      </c>
      <c r="B108" s="22"/>
      <c r="C108" s="22">
        <f>IF(SUMIFS(JPK_KR!AK:AK,JPK_KR!AA:AA,D108)&lt;&gt;0,SUMIFS(JPK_KR!AK:AK,JPK_KR!AA:AA,D108),-SUMIFS(JPK_KR!AJ:AJ,JPK_KR!AA:AA,D108))</f>
        <v>0</v>
      </c>
      <c r="D108" s="42"/>
      <c r="I108" s="8" t="str">
        <f>IF('Bilans control'!A106&lt;&gt;"",'Bilans control'!A106,"")</f>
        <v/>
      </c>
    </row>
    <row r="109" spans="1:9" ht="16" thickBot="1" x14ac:dyDescent="0.4">
      <c r="A109" s="63" t="s">
        <v>340</v>
      </c>
      <c r="B109" s="63">
        <f>B110+B118+B127+B151</f>
        <v>0</v>
      </c>
      <c r="C109" s="63">
        <f>C110+C118+C127+C151</f>
        <v>39340.86</v>
      </c>
      <c r="I109" s="8" t="str">
        <f>IF('Bilans control'!A107&lt;&gt;"",'Bilans control'!A107,"")</f>
        <v/>
      </c>
    </row>
    <row r="110" spans="1:9" ht="15" thickBot="1" x14ac:dyDescent="0.4">
      <c r="A110" s="22" t="s">
        <v>341</v>
      </c>
      <c r="B110" s="22">
        <f>B111+B112+B115</f>
        <v>0</v>
      </c>
      <c r="C110" s="22">
        <f>C111+C112+C115</f>
        <v>0</v>
      </c>
      <c r="I110" s="8" t="str">
        <f>IF('Bilans control'!A108&lt;&gt;"",'Bilans control'!A108,"")</f>
        <v/>
      </c>
    </row>
    <row r="111" spans="1:9" x14ac:dyDescent="0.35">
      <c r="A111" s="56" t="s">
        <v>342</v>
      </c>
      <c r="B111" s="65"/>
      <c r="C111" s="65">
        <f>SUMIFS(JPK_KR!AK:AK,JPK_KR!AA:AA,D111)</f>
        <v>0</v>
      </c>
      <c r="D111" s="42"/>
      <c r="I111" s="8" t="str">
        <f>IF('Bilans control'!A109&lt;&gt;"",'Bilans control'!A109,"")</f>
        <v/>
      </c>
    </row>
    <row r="112" spans="1:9" x14ac:dyDescent="0.35">
      <c r="A112" s="55" t="s">
        <v>343</v>
      </c>
      <c r="B112" s="65">
        <f>SUM(B113:B114)</f>
        <v>0</v>
      </c>
      <c r="C112" s="65">
        <f>SUM(C113:C114)</f>
        <v>0</v>
      </c>
      <c r="I112" s="8" t="str">
        <f>IF('Bilans control'!A110&lt;&gt;"",'Bilans control'!A110,"")</f>
        <v/>
      </c>
    </row>
    <row r="113" spans="1:9" x14ac:dyDescent="0.35">
      <c r="A113" s="56" t="s">
        <v>344</v>
      </c>
      <c r="B113" s="65">
        <v>0</v>
      </c>
      <c r="C113" s="65">
        <f>SUMIFS(JPK_KR!AK:AK,JPK_KR!AA:AA,D113)</f>
        <v>0</v>
      </c>
      <c r="D113" s="42"/>
      <c r="I113" s="8" t="str">
        <f>IF('Bilans control'!A111&lt;&gt;"",'Bilans control'!A111,"")</f>
        <v/>
      </c>
    </row>
    <row r="114" spans="1:9" x14ac:dyDescent="0.35">
      <c r="A114" s="56" t="s">
        <v>345</v>
      </c>
      <c r="B114" s="65">
        <v>0</v>
      </c>
      <c r="C114" s="65">
        <f>SUMIFS(JPK_KR!AK:AK,JPK_KR!AA:AA,D114)</f>
        <v>0</v>
      </c>
      <c r="D114" s="42"/>
      <c r="I114" s="8" t="str">
        <f>IF('Bilans control'!A112&lt;&gt;"",'Bilans control'!A112,"")</f>
        <v/>
      </c>
    </row>
    <row r="115" spans="1:9" x14ac:dyDescent="0.35">
      <c r="A115" s="55" t="s">
        <v>346</v>
      </c>
      <c r="B115" s="65">
        <f>SUM(B116:B117)</f>
        <v>0</v>
      </c>
      <c r="C115" s="65">
        <f>SUM(C116:C117)</f>
        <v>0</v>
      </c>
      <c r="I115" s="8" t="str">
        <f>IF('Bilans control'!A113&lt;&gt;"",'Bilans control'!A113,"")</f>
        <v/>
      </c>
    </row>
    <row r="116" spans="1:9" x14ac:dyDescent="0.35">
      <c r="A116" s="56" t="s">
        <v>347</v>
      </c>
      <c r="B116" s="65">
        <v>0</v>
      </c>
      <c r="C116" s="65">
        <f>SUMIFS(JPK_KR!AK:AK,JPK_KR!AA:AA,D116)</f>
        <v>0</v>
      </c>
      <c r="D116" s="42"/>
      <c r="I116" s="8" t="str">
        <f>IF('Bilans control'!A114&lt;&gt;"",'Bilans control'!A114,"")</f>
        <v/>
      </c>
    </row>
    <row r="117" spans="1:9" ht="15" thickBot="1" x14ac:dyDescent="0.4">
      <c r="A117" s="56" t="s">
        <v>348</v>
      </c>
      <c r="B117" s="65">
        <v>0</v>
      </c>
      <c r="C117" s="65">
        <f>SUMIFS(JPK_KR!AK:AK,JPK_KR!AA:AA,D117)</f>
        <v>0</v>
      </c>
      <c r="D117" s="42"/>
      <c r="I117" s="8" t="str">
        <f>IF('Bilans control'!A115&lt;&gt;"",'Bilans control'!A115,"")</f>
        <v/>
      </c>
    </row>
    <row r="118" spans="1:9" ht="15" thickBot="1" x14ac:dyDescent="0.4">
      <c r="A118" s="22" t="s">
        <v>349</v>
      </c>
      <c r="B118" s="22">
        <f>B119+B120+B121</f>
        <v>0</v>
      </c>
      <c r="C118" s="22">
        <f>C119+C120+C121</f>
        <v>0</v>
      </c>
      <c r="I118" s="8" t="str">
        <f>IF('Bilans control'!A116&lt;&gt;"",'Bilans control'!A116,"")</f>
        <v/>
      </c>
    </row>
    <row r="119" spans="1:9" x14ac:dyDescent="0.35">
      <c r="A119" s="55" t="s">
        <v>350</v>
      </c>
      <c r="B119" s="65">
        <v>0</v>
      </c>
      <c r="C119" s="65"/>
      <c r="I119" s="8" t="str">
        <f>IF('Bilans control'!A117&lt;&gt;"",'Bilans control'!A117,"")</f>
        <v/>
      </c>
    </row>
    <row r="120" spans="1:9" x14ac:dyDescent="0.35">
      <c r="A120" s="55" t="s">
        <v>351</v>
      </c>
      <c r="B120" s="65"/>
      <c r="C120" s="65"/>
      <c r="I120" s="8" t="str">
        <f>IF('Bilans control'!A118&lt;&gt;"",'Bilans control'!A118,"")</f>
        <v/>
      </c>
    </row>
    <row r="121" spans="1:9" x14ac:dyDescent="0.35">
      <c r="A121" s="55" t="s">
        <v>352</v>
      </c>
      <c r="B121" s="65">
        <f>SUM(B122:B126)</f>
        <v>0</v>
      </c>
      <c r="C121" s="65">
        <f>SUM(C122:C126)</f>
        <v>0</v>
      </c>
      <c r="I121" s="8" t="str">
        <f>IF('Bilans control'!A119&lt;&gt;"",'Bilans control'!A119,"")</f>
        <v/>
      </c>
    </row>
    <row r="122" spans="1:9" x14ac:dyDescent="0.35">
      <c r="A122" s="56" t="s">
        <v>353</v>
      </c>
      <c r="B122" s="65">
        <v>0</v>
      </c>
      <c r="C122" s="65">
        <v>0</v>
      </c>
      <c r="I122" s="8" t="str">
        <f>IF('Bilans control'!A120&lt;&gt;"",'Bilans control'!A120,"")</f>
        <v/>
      </c>
    </row>
    <row r="123" spans="1:9" x14ac:dyDescent="0.35">
      <c r="A123" s="56" t="s">
        <v>354</v>
      </c>
      <c r="B123" s="65">
        <v>0</v>
      </c>
      <c r="C123" s="65">
        <v>0</v>
      </c>
      <c r="I123" s="8" t="str">
        <f>IF('Bilans control'!A121&lt;&gt;"",'Bilans control'!A121,"")</f>
        <v/>
      </c>
    </row>
    <row r="124" spans="1:9" x14ac:dyDescent="0.35">
      <c r="A124" s="56" t="s">
        <v>355</v>
      </c>
      <c r="B124" s="65">
        <v>0</v>
      </c>
      <c r="C124" s="65">
        <v>0</v>
      </c>
      <c r="I124" s="8" t="str">
        <f>IF('Bilans control'!A122&lt;&gt;"",'Bilans control'!A122,"")</f>
        <v/>
      </c>
    </row>
    <row r="125" spans="1:9" x14ac:dyDescent="0.35">
      <c r="A125" s="56" t="s">
        <v>356</v>
      </c>
      <c r="B125" s="65"/>
      <c r="C125" s="65"/>
      <c r="I125" s="8" t="str">
        <f>IF('Bilans control'!A123&lt;&gt;"",'Bilans control'!A123,"")</f>
        <v/>
      </c>
    </row>
    <row r="126" spans="1:9" ht="15" thickBot="1" x14ac:dyDescent="0.4">
      <c r="A126" s="56" t="s">
        <v>357</v>
      </c>
      <c r="B126" s="65">
        <v>0</v>
      </c>
      <c r="C126" s="65">
        <v>0</v>
      </c>
      <c r="I126" s="8" t="str">
        <f>IF('Bilans control'!A124&lt;&gt;"",'Bilans control'!A124,"")</f>
        <v/>
      </c>
    </row>
    <row r="127" spans="1:9" ht="15" thickBot="1" x14ac:dyDescent="0.4">
      <c r="A127" s="22" t="s">
        <v>358</v>
      </c>
      <c r="B127" s="22">
        <f>B128+B133+B138+B150</f>
        <v>0</v>
      </c>
      <c r="C127" s="22">
        <f>C128+C133+C138+C150</f>
        <v>39340.86</v>
      </c>
      <c r="I127" s="8" t="str">
        <f>IF('Bilans control'!A125&lt;&gt;"",'Bilans control'!A125,"")</f>
        <v/>
      </c>
    </row>
    <row r="128" spans="1:9" x14ac:dyDescent="0.35">
      <c r="A128" s="55" t="s">
        <v>350</v>
      </c>
      <c r="B128" s="66">
        <f>B129+B132</f>
        <v>0</v>
      </c>
      <c r="C128" s="66">
        <f>C129+C132</f>
        <v>0</v>
      </c>
      <c r="I128" s="8" t="str">
        <f>IF('Bilans control'!A126&lt;&gt;"",'Bilans control'!A126,"")</f>
        <v/>
      </c>
    </row>
    <row r="129" spans="1:9" x14ac:dyDescent="0.35">
      <c r="A129" s="55" t="s">
        <v>359</v>
      </c>
      <c r="B129" s="65">
        <f>SUM(B130:B131)</f>
        <v>0</v>
      </c>
      <c r="C129" s="65">
        <f>SUM(C130:C131)</f>
        <v>0</v>
      </c>
      <c r="I129" s="8" t="str">
        <f>IF('Bilans control'!A127&lt;&gt;"",'Bilans control'!A127,"")</f>
        <v/>
      </c>
    </row>
    <row r="130" spans="1:9" x14ac:dyDescent="0.35">
      <c r="A130" s="56" t="s">
        <v>360</v>
      </c>
      <c r="B130" s="65"/>
      <c r="C130" s="65"/>
      <c r="D130" s="42"/>
      <c r="E130" s="42"/>
      <c r="F130" s="42"/>
      <c r="I130" s="8" t="str">
        <f>IF('Bilans control'!A128&lt;&gt;"",'Bilans control'!A128,"")</f>
        <v/>
      </c>
    </row>
    <row r="131" spans="1:9" x14ac:dyDescent="0.35">
      <c r="A131" s="56" t="s">
        <v>361</v>
      </c>
      <c r="B131" s="65">
        <v>0</v>
      </c>
      <c r="C131" s="65">
        <v>0</v>
      </c>
      <c r="D131" s="42"/>
      <c r="I131" s="8" t="str">
        <f>IF('Bilans control'!A129&lt;&gt;"",'Bilans control'!A129,"")</f>
        <v/>
      </c>
    </row>
    <row r="132" spans="1:9" x14ac:dyDescent="0.35">
      <c r="A132" s="56" t="s">
        <v>362</v>
      </c>
      <c r="B132" s="65">
        <v>0</v>
      </c>
      <c r="C132" s="65">
        <v>0</v>
      </c>
      <c r="D132" s="42"/>
      <c r="I132" s="8" t="str">
        <f>IF('Bilans control'!A130&lt;&gt;"",'Bilans control'!A130,"")</f>
        <v/>
      </c>
    </row>
    <row r="133" spans="1:9" x14ac:dyDescent="0.35">
      <c r="A133" s="55" t="s">
        <v>363</v>
      </c>
      <c r="B133" s="65">
        <f>B134+B137</f>
        <v>0</v>
      </c>
      <c r="C133" s="65">
        <f>C134+C137</f>
        <v>16863.129999999997</v>
      </c>
      <c r="I133" s="8" t="str">
        <f>IF('Bilans control'!A131&lt;&gt;"",'Bilans control'!A131,"")</f>
        <v/>
      </c>
    </row>
    <row r="134" spans="1:9" x14ac:dyDescent="0.35">
      <c r="A134" s="55" t="s">
        <v>359</v>
      </c>
      <c r="B134" s="65">
        <f>SUM(B135:B136)</f>
        <v>0</v>
      </c>
      <c r="C134" s="65">
        <f>SUM(C135:C136)</f>
        <v>16863.129999999997</v>
      </c>
      <c r="I134" s="8" t="str">
        <f>IF('Bilans control'!A132&lt;&gt;"",'Bilans control'!A132,"")</f>
        <v/>
      </c>
    </row>
    <row r="135" spans="1:9" x14ac:dyDescent="0.35">
      <c r="A135" s="56" t="s">
        <v>360</v>
      </c>
      <c r="B135" s="65">
        <v>0</v>
      </c>
      <c r="C135" s="65">
        <f>SUMIFS(JPK_KR!AK:AK,JPK_KR!AA:AA,D135)+SUMIFS(JPK_KR!AK:AK,JPK_KR!AA:AA,E135)+SUMIFS(JPK_KR!AK:AK,JPK_KR!AA:AA,F135)+SUMIFS(JPK_KR!AK:AK,JPK_KR!AA:AA,G135)</f>
        <v>16863.129999999997</v>
      </c>
      <c r="D135" s="42">
        <v>202</v>
      </c>
      <c r="E135" s="42">
        <v>204</v>
      </c>
      <c r="F135" s="42">
        <v>200</v>
      </c>
      <c r="G135" s="42">
        <v>203</v>
      </c>
      <c r="I135" s="8" t="str">
        <f>IF('Bilans control'!A133&lt;&gt;"",'Bilans control'!A133,"")</f>
        <v/>
      </c>
    </row>
    <row r="136" spans="1:9" x14ac:dyDescent="0.35">
      <c r="A136" s="56" t="s">
        <v>361</v>
      </c>
      <c r="B136" s="65">
        <v>0</v>
      </c>
      <c r="C136" s="65">
        <v>0</v>
      </c>
      <c r="D136" s="42"/>
      <c r="I136" s="8" t="str">
        <f>IF('Bilans control'!A134&lt;&gt;"",'Bilans control'!A134,"")</f>
        <v/>
      </c>
    </row>
    <row r="137" spans="1:9" x14ac:dyDescent="0.35">
      <c r="A137" s="56" t="s">
        <v>362</v>
      </c>
      <c r="B137" s="65">
        <v>0</v>
      </c>
      <c r="C137" s="65">
        <v>0</v>
      </c>
      <c r="D137" s="42"/>
      <c r="I137" s="8" t="str">
        <f>IF('Bilans control'!A135&lt;&gt;"",'Bilans control'!A135,"")</f>
        <v/>
      </c>
    </row>
    <row r="138" spans="1:9" x14ac:dyDescent="0.35">
      <c r="A138" s="55" t="s">
        <v>352</v>
      </c>
      <c r="B138" s="66">
        <f>B139+B140+B141+B142+B145+B146+B147+B148+B149</f>
        <v>0</v>
      </c>
      <c r="C138" s="66">
        <f>C139+C140+C141+C142+C145+C146+C147+C148+C149</f>
        <v>22477.73</v>
      </c>
      <c r="I138" s="8" t="str">
        <f>IF('Bilans control'!A136&lt;&gt;"",'Bilans control'!A136,"")</f>
        <v/>
      </c>
    </row>
    <row r="139" spans="1:9" x14ac:dyDescent="0.35">
      <c r="A139" s="56" t="s">
        <v>353</v>
      </c>
      <c r="B139" s="65">
        <v>0</v>
      </c>
      <c r="C139" s="65">
        <v>0</v>
      </c>
      <c r="D139" s="42"/>
      <c r="I139" s="8" t="str">
        <f>IF('Bilans control'!A137&lt;&gt;"",'Bilans control'!A137,"")</f>
        <v/>
      </c>
    </row>
    <row r="140" spans="1:9" x14ac:dyDescent="0.35">
      <c r="A140" s="56" t="s">
        <v>354</v>
      </c>
      <c r="B140" s="65">
        <v>0</v>
      </c>
      <c r="C140" s="65">
        <v>0</v>
      </c>
      <c r="D140" s="42"/>
      <c r="I140" s="8" t="str">
        <f>IF('Bilans control'!A138&lt;&gt;"",'Bilans control'!A138,"")</f>
        <v/>
      </c>
    </row>
    <row r="141" spans="1:9" x14ac:dyDescent="0.35">
      <c r="A141" s="56" t="s">
        <v>355</v>
      </c>
      <c r="B141" s="65">
        <v>0</v>
      </c>
      <c r="C141" s="65">
        <v>0</v>
      </c>
      <c r="I141" s="8" t="str">
        <f>IF('Bilans control'!A139&lt;&gt;"",'Bilans control'!A139,"")</f>
        <v/>
      </c>
    </row>
    <row r="142" spans="1:9" x14ac:dyDescent="0.35">
      <c r="A142" s="55" t="s">
        <v>364</v>
      </c>
      <c r="B142" s="66">
        <f>SUM(B143:B144)</f>
        <v>0</v>
      </c>
      <c r="C142" s="66">
        <f>SUM(C143:C144)</f>
        <v>0</v>
      </c>
      <c r="I142" s="8" t="str">
        <f>IF('Bilans control'!A140&lt;&gt;"",'Bilans control'!A140,"")</f>
        <v/>
      </c>
    </row>
    <row r="143" spans="1:9" x14ac:dyDescent="0.35">
      <c r="A143" s="56" t="s">
        <v>360</v>
      </c>
      <c r="B143" s="65"/>
      <c r="C143" s="65"/>
      <c r="D143" s="42"/>
      <c r="I143" s="8" t="str">
        <f>IF('Bilans control'!A141&lt;&gt;"",'Bilans control'!A141,"")</f>
        <v/>
      </c>
    </row>
    <row r="144" spans="1:9" x14ac:dyDescent="0.35">
      <c r="A144" s="56" t="s">
        <v>361</v>
      </c>
      <c r="B144" s="65">
        <v>0</v>
      </c>
      <c r="C144" s="65">
        <v>0</v>
      </c>
      <c r="D144" s="42"/>
      <c r="I144" s="8" t="str">
        <f>IF('Bilans control'!A142&lt;&gt;"",'Bilans control'!A142,"")</f>
        <v/>
      </c>
    </row>
    <row r="145" spans="1:9" x14ac:dyDescent="0.35">
      <c r="A145" s="56" t="s">
        <v>365</v>
      </c>
      <c r="B145" s="65"/>
      <c r="C145" s="65"/>
      <c r="D145" s="42"/>
      <c r="I145" s="8" t="str">
        <f>IF('Bilans control'!A143&lt;&gt;"",'Bilans control'!A143,"")</f>
        <v/>
      </c>
    </row>
    <row r="146" spans="1:9" x14ac:dyDescent="0.35">
      <c r="A146" s="56" t="s">
        <v>366</v>
      </c>
      <c r="B146" s="65">
        <v>0</v>
      </c>
      <c r="C146" s="65">
        <v>0</v>
      </c>
      <c r="I146" s="8" t="str">
        <f>IF('Bilans control'!A144&lt;&gt;"",'Bilans control'!A144,"")</f>
        <v/>
      </c>
    </row>
    <row r="147" spans="1:9" ht="26.5" x14ac:dyDescent="0.35">
      <c r="A147" s="67" t="s">
        <v>367</v>
      </c>
      <c r="B147" s="65"/>
      <c r="C147" s="65">
        <f>SUMIFS(JPK_KR!AK:AK,JPK_KR!AA:AA,D147)+SUMIFS(JPK_KR!AK:AK,JPK_KR!AA:AA,E147)</f>
        <v>2552.81</v>
      </c>
      <c r="D147" s="42">
        <v>220</v>
      </c>
      <c r="E147" s="42">
        <v>221</v>
      </c>
      <c r="I147" s="8" t="str">
        <f>IF('Bilans control'!A145&lt;&gt;"",'Bilans control'!A145,"")</f>
        <v/>
      </c>
    </row>
    <row r="148" spans="1:9" x14ac:dyDescent="0.35">
      <c r="A148" s="56" t="s">
        <v>368</v>
      </c>
      <c r="B148" s="65">
        <v>0</v>
      </c>
      <c r="C148" s="65">
        <f>SUMIFS(JPK_KR!AK:AK,JPK_KR!AA:AA,D148)+SUMIFS(JPK_KR!AK:AK,JPK_KR!AA:AA,E148)</f>
        <v>19924.919999999998</v>
      </c>
      <c r="D148" s="42">
        <v>230</v>
      </c>
      <c r="I148" s="8" t="str">
        <f>IF('Bilans control'!A146&lt;&gt;"",'Bilans control'!A146,"")</f>
        <v/>
      </c>
    </row>
    <row r="149" spans="1:9" x14ac:dyDescent="0.35">
      <c r="A149" s="56" t="s">
        <v>369</v>
      </c>
      <c r="B149" s="65"/>
      <c r="C149" s="65"/>
      <c r="D149" s="42"/>
      <c r="I149" s="8" t="str">
        <f>IF('Bilans control'!A147&lt;&gt;"",'Bilans control'!A147,"")</f>
        <v/>
      </c>
    </row>
    <row r="150" spans="1:9" ht="15" thickBot="1" x14ac:dyDescent="0.4">
      <c r="A150" s="55" t="s">
        <v>377</v>
      </c>
      <c r="B150" s="66">
        <v>0</v>
      </c>
      <c r="C150" s="66">
        <v>0</v>
      </c>
      <c r="D150" s="42"/>
      <c r="I150" s="8" t="str">
        <f>IF('Bilans control'!A148&lt;&gt;"",'Bilans control'!A148,"")</f>
        <v/>
      </c>
    </row>
    <row r="151" spans="1:9" ht="15" thickBot="1" x14ac:dyDescent="0.4">
      <c r="A151" s="22" t="s">
        <v>370</v>
      </c>
      <c r="B151" s="22">
        <f>SUM(B152:B153)</f>
        <v>0</v>
      </c>
      <c r="C151" s="22">
        <f>SUM(C152:C153)</f>
        <v>0</v>
      </c>
      <c r="I151" s="8" t="str">
        <f>IF('Bilans control'!A149&lt;&gt;"",'Bilans control'!A149,"")</f>
        <v/>
      </c>
    </row>
    <row r="152" spans="1:9" x14ac:dyDescent="0.35">
      <c r="A152" s="56" t="s">
        <v>371</v>
      </c>
      <c r="B152" s="65"/>
      <c r="C152" s="58"/>
      <c r="I152" s="8" t="str">
        <f>IF('Bilans control'!A150&lt;&gt;"",'Bilans control'!A150,"")</f>
        <v/>
      </c>
    </row>
    <row r="153" spans="1:9" ht="15" thickBot="1" x14ac:dyDescent="0.4">
      <c r="A153" s="72" t="s">
        <v>372</v>
      </c>
      <c r="B153" s="73"/>
      <c r="C153" s="74"/>
      <c r="D153" s="42"/>
      <c r="I153" s="8" t="str">
        <f>IF('Bilans control'!A151&lt;&gt;"",'Bilans control'!A151,"")</f>
        <v/>
      </c>
    </row>
    <row r="154" spans="1:9" ht="19" thickBot="1" x14ac:dyDescent="0.4">
      <c r="A154" s="53" t="s">
        <v>376</v>
      </c>
      <c r="B154" s="54">
        <f>B97+B109</f>
        <v>0</v>
      </c>
      <c r="C154" s="54">
        <f>C97+C109</f>
        <v>225361.44</v>
      </c>
      <c r="I154" s="8" t="str">
        <f>IF('Bilans control'!A152&lt;&gt;"",'Bilans control'!A152,"")</f>
        <v/>
      </c>
    </row>
    <row r="155" spans="1:9" x14ac:dyDescent="0.35">
      <c r="I155" s="8" t="str">
        <f>IF('Bilans control'!A153&lt;&gt;"",'Bilans control'!A153,"")</f>
        <v/>
      </c>
    </row>
    <row r="156" spans="1:9" x14ac:dyDescent="0.35">
      <c r="I156" s="8" t="str">
        <f>IF('Bilans control'!A154&lt;&gt;"",'Bilans control'!A154,"")</f>
        <v/>
      </c>
    </row>
    <row r="157" spans="1:9" x14ac:dyDescent="0.35">
      <c r="I157" s="8" t="str">
        <f>IF('Bilans control'!A155&lt;&gt;"",'Bilans control'!A155,"")</f>
        <v/>
      </c>
    </row>
    <row r="158" spans="1:9" x14ac:dyDescent="0.35">
      <c r="I158" s="8" t="str">
        <f>IF('Bilans control'!A156&lt;&gt;"",'Bilans control'!A156,"")</f>
        <v/>
      </c>
    </row>
    <row r="159" spans="1:9" x14ac:dyDescent="0.35">
      <c r="I159" s="8" t="str">
        <f>IF('Bilans control'!A157&lt;&gt;"",'Bilans control'!A157,"")</f>
        <v/>
      </c>
    </row>
    <row r="160" spans="1:9" x14ac:dyDescent="0.35">
      <c r="I160" s="8" t="str">
        <f>IF('Bilans control'!A158&lt;&gt;"",'Bilans control'!A158,"")</f>
        <v/>
      </c>
    </row>
    <row r="161" spans="9:9" x14ac:dyDescent="0.35">
      <c r="I161" s="8" t="str">
        <f>IF('Bilans control'!A159&lt;&gt;"",'Bilans control'!A159,"")</f>
        <v/>
      </c>
    </row>
    <row r="162" spans="9:9" x14ac:dyDescent="0.35">
      <c r="I162" s="8" t="str">
        <f>IF('Bilans control'!A160&lt;&gt;"",'Bilans control'!A160,"")</f>
        <v/>
      </c>
    </row>
    <row r="163" spans="9:9" x14ac:dyDescent="0.35">
      <c r="I163" s="8" t="str">
        <f>IF('Bilans control'!A161&lt;&gt;"",'Bilans control'!A161,"")</f>
        <v/>
      </c>
    </row>
    <row r="164" spans="9:9" x14ac:dyDescent="0.35">
      <c r="I164" s="8" t="str">
        <f>IF('Bilans control'!A162&lt;&gt;"",'Bilans control'!A162,"")</f>
        <v/>
      </c>
    </row>
    <row r="165" spans="9:9" x14ac:dyDescent="0.35">
      <c r="I165" s="8" t="str">
        <f>IF('Bilans control'!A163&lt;&gt;"",'Bilans control'!A163,"")</f>
        <v/>
      </c>
    </row>
    <row r="166" spans="9:9" x14ac:dyDescent="0.35">
      <c r="I166" s="8" t="str">
        <f>IF('Bilans control'!A164&lt;&gt;"",'Bilans control'!A164,"")</f>
        <v/>
      </c>
    </row>
    <row r="167" spans="9:9" x14ac:dyDescent="0.35">
      <c r="I167" s="8" t="str">
        <f>IF('Bilans control'!A165&lt;&gt;"",'Bilans control'!A165,"")</f>
        <v/>
      </c>
    </row>
    <row r="168" spans="9:9" x14ac:dyDescent="0.35">
      <c r="I168" s="8" t="str">
        <f>IF('Bilans control'!A166&lt;&gt;"",'Bilans control'!A166,"")</f>
        <v/>
      </c>
    </row>
    <row r="169" spans="9:9" x14ac:dyDescent="0.35">
      <c r="I169" s="8" t="str">
        <f>IF('Bilans control'!A167&lt;&gt;"",'Bilans control'!A167,"")</f>
        <v/>
      </c>
    </row>
    <row r="170" spans="9:9" x14ac:dyDescent="0.35">
      <c r="I170" s="8" t="str">
        <f>IF('Bilans control'!A168&lt;&gt;"",'Bilans control'!A168,"")</f>
        <v/>
      </c>
    </row>
    <row r="171" spans="9:9" x14ac:dyDescent="0.35">
      <c r="I171" s="8" t="str">
        <f>IF('Bilans control'!A169&lt;&gt;"",'Bilans control'!A169,"")</f>
        <v/>
      </c>
    </row>
    <row r="172" spans="9:9" x14ac:dyDescent="0.35">
      <c r="I172" s="8" t="str">
        <f>IF('Bilans control'!A170&lt;&gt;"",'Bilans control'!A170,"")</f>
        <v/>
      </c>
    </row>
    <row r="173" spans="9:9" x14ac:dyDescent="0.35">
      <c r="I173" s="8" t="str">
        <f>IF('Bilans control'!A171&lt;&gt;"",'Bilans control'!A171,"")</f>
        <v/>
      </c>
    </row>
    <row r="174" spans="9:9" x14ac:dyDescent="0.35">
      <c r="I174" s="8" t="str">
        <f>IF('Bilans control'!A172&lt;&gt;"",'Bilans control'!A172,"")</f>
        <v/>
      </c>
    </row>
    <row r="175" spans="9:9" x14ac:dyDescent="0.35">
      <c r="I175" s="8" t="str">
        <f>IF('Bilans control'!A173&lt;&gt;"",'Bilans control'!A173,"")</f>
        <v/>
      </c>
    </row>
    <row r="176" spans="9:9" x14ac:dyDescent="0.35">
      <c r="I176" s="8" t="str">
        <f>IF('Bilans control'!A174&lt;&gt;"",'Bilans control'!A174,"")</f>
        <v/>
      </c>
    </row>
    <row r="177" spans="9:9" x14ac:dyDescent="0.35">
      <c r="I177" s="8" t="str">
        <f>IF('Bilans control'!A175&lt;&gt;"",'Bilans control'!A175,"")</f>
        <v/>
      </c>
    </row>
    <row r="178" spans="9:9" x14ac:dyDescent="0.35">
      <c r="I178" s="8" t="str">
        <f>IF('Bilans control'!A176&lt;&gt;"",'Bilans control'!A176,"")</f>
        <v/>
      </c>
    </row>
    <row r="179" spans="9:9" x14ac:dyDescent="0.35">
      <c r="I179" s="8" t="str">
        <f>IF('Bilans control'!A177&lt;&gt;"",'Bilans control'!A177,"")</f>
        <v/>
      </c>
    </row>
    <row r="180" spans="9:9" x14ac:dyDescent="0.35">
      <c r="I180" s="8" t="str">
        <f>IF('Bilans control'!A178&lt;&gt;"",'Bilans control'!A178,"")</f>
        <v/>
      </c>
    </row>
    <row r="181" spans="9:9" x14ac:dyDescent="0.35">
      <c r="I181" s="8" t="str">
        <f>IF('Bilans control'!A179&lt;&gt;"",'Bilans control'!A179,"")</f>
        <v/>
      </c>
    </row>
    <row r="182" spans="9:9" x14ac:dyDescent="0.35">
      <c r="I182" s="8" t="str">
        <f>IF('Bilans control'!A180&lt;&gt;"",'Bilans control'!A180,"")</f>
        <v/>
      </c>
    </row>
    <row r="183" spans="9:9" x14ac:dyDescent="0.35">
      <c r="I183" s="8" t="str">
        <f>IF('Bilans control'!A181&lt;&gt;"",'Bilans control'!A181,"")</f>
        <v/>
      </c>
    </row>
    <row r="184" spans="9:9" x14ac:dyDescent="0.35">
      <c r="I184" s="8" t="str">
        <f>IF('Bilans control'!A182&lt;&gt;"",'Bilans control'!A182,"")</f>
        <v/>
      </c>
    </row>
    <row r="185" spans="9:9" x14ac:dyDescent="0.35">
      <c r="I185" s="8" t="str">
        <f>IF('Bilans control'!A183&lt;&gt;"",'Bilans control'!A183,"")</f>
        <v/>
      </c>
    </row>
    <row r="186" spans="9:9" x14ac:dyDescent="0.35">
      <c r="I186" s="8" t="str">
        <f>IF('Bilans control'!A184&lt;&gt;"",'Bilans control'!A184,"")</f>
        <v/>
      </c>
    </row>
    <row r="187" spans="9:9" x14ac:dyDescent="0.35">
      <c r="I187" s="8" t="str">
        <f>IF('Bilans control'!A185&lt;&gt;"",'Bilans control'!A185,"")</f>
        <v/>
      </c>
    </row>
    <row r="188" spans="9:9" x14ac:dyDescent="0.35">
      <c r="I188" s="8" t="str">
        <f>IF('Bilans control'!A186&lt;&gt;"",'Bilans control'!A186,"")</f>
        <v/>
      </c>
    </row>
    <row r="189" spans="9:9" x14ac:dyDescent="0.35">
      <c r="I189" s="8" t="str">
        <f>IF('Bilans control'!A187&lt;&gt;"",'Bilans control'!A187,"")</f>
        <v/>
      </c>
    </row>
    <row r="190" spans="9:9" x14ac:dyDescent="0.35">
      <c r="I190" s="8" t="str">
        <f>IF('Bilans control'!A188&lt;&gt;"",'Bilans control'!A188,"")</f>
        <v/>
      </c>
    </row>
    <row r="191" spans="9:9" x14ac:dyDescent="0.35">
      <c r="I191" s="8" t="str">
        <f>IF('Bilans control'!A189&lt;&gt;"",'Bilans control'!A189,"")</f>
        <v/>
      </c>
    </row>
    <row r="192" spans="9:9" x14ac:dyDescent="0.35">
      <c r="I192" s="8" t="str">
        <f>IF('Bilans control'!A190&lt;&gt;"",'Bilans control'!A190,"")</f>
        <v/>
      </c>
    </row>
    <row r="193" spans="9:9" x14ac:dyDescent="0.35">
      <c r="I193" s="8" t="str">
        <f>IF('Bilans control'!A191&lt;&gt;"",'Bilans control'!A191,"")</f>
        <v/>
      </c>
    </row>
    <row r="194" spans="9:9" x14ac:dyDescent="0.35">
      <c r="I194" s="8" t="str">
        <f>IF('Bilans control'!A192&lt;&gt;"",'Bilans control'!A192,"")</f>
        <v/>
      </c>
    </row>
    <row r="195" spans="9:9" x14ac:dyDescent="0.35">
      <c r="I195" s="8" t="str">
        <f>IF('Bilans control'!A193&lt;&gt;"",'Bilans control'!A193,"")</f>
        <v/>
      </c>
    </row>
    <row r="196" spans="9:9" x14ac:dyDescent="0.35">
      <c r="I196" s="8" t="str">
        <f>IF('Bilans control'!A194&lt;&gt;"",'Bilans control'!A194,"")</f>
        <v/>
      </c>
    </row>
    <row r="197" spans="9:9" x14ac:dyDescent="0.35">
      <c r="I197" s="8" t="str">
        <f>IF('Bilans control'!A195&lt;&gt;"",'Bilans control'!A195,"")</f>
        <v/>
      </c>
    </row>
    <row r="198" spans="9:9" x14ac:dyDescent="0.35">
      <c r="I198" s="8" t="str">
        <f>IF('Bilans control'!A196&lt;&gt;"",'Bilans control'!A196,"")</f>
        <v/>
      </c>
    </row>
    <row r="199" spans="9:9" x14ac:dyDescent="0.35">
      <c r="I199" s="8" t="str">
        <f>IF('Bilans control'!A197&lt;&gt;"",'Bilans control'!A197,"")</f>
        <v/>
      </c>
    </row>
    <row r="200" spans="9:9" x14ac:dyDescent="0.35">
      <c r="I200" s="8" t="str">
        <f>IF('Bilans control'!A198&lt;&gt;"",'Bilans control'!A198,"")</f>
        <v/>
      </c>
    </row>
    <row r="201" spans="9:9" x14ac:dyDescent="0.35">
      <c r="I201" s="8" t="str">
        <f>IF('Bilans control'!A199&lt;&gt;"",'Bilans control'!A199,"")</f>
        <v/>
      </c>
    </row>
    <row r="202" spans="9:9" x14ac:dyDescent="0.35">
      <c r="I202" s="8" t="str">
        <f>IF('Bilans control'!A200&lt;&gt;"",'Bilans control'!A200,"")</f>
        <v/>
      </c>
    </row>
    <row r="203" spans="9:9" x14ac:dyDescent="0.35">
      <c r="I203" s="8" t="str">
        <f>IF('Bilans control'!A201&lt;&gt;"",'Bilans control'!A201,"")</f>
        <v/>
      </c>
    </row>
    <row r="204" spans="9:9" x14ac:dyDescent="0.35">
      <c r="I204" s="8" t="str">
        <f>IF('Bilans control'!A202&lt;&gt;"",'Bilans control'!A202,"")</f>
        <v/>
      </c>
    </row>
    <row r="205" spans="9:9" x14ac:dyDescent="0.35">
      <c r="I205" s="8" t="str">
        <f>IF('Bilans control'!A203&lt;&gt;"",'Bilans control'!A203,"")</f>
        <v/>
      </c>
    </row>
    <row r="206" spans="9:9" x14ac:dyDescent="0.35">
      <c r="I206" s="8" t="str">
        <f>IF('Bilans control'!A204&lt;&gt;"",'Bilans control'!A204,"")</f>
        <v/>
      </c>
    </row>
    <row r="207" spans="9:9" x14ac:dyDescent="0.35">
      <c r="I207" s="8" t="str">
        <f>IF('Bilans control'!A205&lt;&gt;"",'Bilans control'!A205,"")</f>
        <v/>
      </c>
    </row>
    <row r="208" spans="9:9" x14ac:dyDescent="0.35">
      <c r="I208" s="8" t="str">
        <f>IF('Bilans control'!A206&lt;&gt;"",'Bilans control'!A206,"")</f>
        <v/>
      </c>
    </row>
    <row r="209" spans="9:9" x14ac:dyDescent="0.35">
      <c r="I209" s="8" t="str">
        <f>IF('Bilans control'!A207&lt;&gt;"",'Bilans control'!A207,"")</f>
        <v/>
      </c>
    </row>
    <row r="210" spans="9:9" x14ac:dyDescent="0.35">
      <c r="I210" s="8" t="str">
        <f>IF('Bilans control'!A208&lt;&gt;"",'Bilans control'!A208,"")</f>
        <v/>
      </c>
    </row>
    <row r="211" spans="9:9" x14ac:dyDescent="0.35">
      <c r="I211" s="8" t="str">
        <f>IF('Bilans control'!A209&lt;&gt;"",'Bilans control'!A209,"")</f>
        <v/>
      </c>
    </row>
    <row r="212" spans="9:9" x14ac:dyDescent="0.35">
      <c r="I212" s="8" t="str">
        <f>IF('Bilans control'!A210&lt;&gt;"",'Bilans control'!A210,"")</f>
        <v/>
      </c>
    </row>
    <row r="213" spans="9:9" x14ac:dyDescent="0.35">
      <c r="I213" s="8" t="str">
        <f>IF('Bilans control'!A211&lt;&gt;"",'Bilans control'!A211,"")</f>
        <v/>
      </c>
    </row>
    <row r="214" spans="9:9" x14ac:dyDescent="0.35">
      <c r="I214" s="8" t="str">
        <f>IF('Bilans control'!A212&lt;&gt;"",'Bilans control'!A212,"")</f>
        <v/>
      </c>
    </row>
    <row r="215" spans="9:9" x14ac:dyDescent="0.35">
      <c r="I215" s="8" t="str">
        <f>IF('Bilans control'!A213&lt;&gt;"",'Bilans control'!A213,"")</f>
        <v/>
      </c>
    </row>
    <row r="216" spans="9:9" x14ac:dyDescent="0.35">
      <c r="I216" s="8" t="str">
        <f>IF('Bilans control'!A214&lt;&gt;"",'Bilans control'!A214,"")</f>
        <v/>
      </c>
    </row>
    <row r="217" spans="9:9" x14ac:dyDescent="0.35">
      <c r="I217" s="8" t="str">
        <f>IF('Bilans control'!A215&lt;&gt;"",'Bilans control'!A215,"")</f>
        <v/>
      </c>
    </row>
    <row r="218" spans="9:9" x14ac:dyDescent="0.35">
      <c r="I218" s="8" t="str">
        <f>IF('Bilans control'!A216&lt;&gt;"",'Bilans control'!A216,"")</f>
        <v/>
      </c>
    </row>
    <row r="219" spans="9:9" x14ac:dyDescent="0.35">
      <c r="I219" s="8" t="str">
        <f>IF('Bilans control'!A217&lt;&gt;"",'Bilans control'!A217,"")</f>
        <v/>
      </c>
    </row>
    <row r="220" spans="9:9" x14ac:dyDescent="0.35">
      <c r="I220" s="8" t="str">
        <f>IF('Bilans control'!A218&lt;&gt;"",'Bilans control'!A218,"")</f>
        <v/>
      </c>
    </row>
    <row r="221" spans="9:9" x14ac:dyDescent="0.35">
      <c r="I221" s="8" t="str">
        <f>IF('Bilans control'!A219&lt;&gt;"",'Bilans control'!A219,"")</f>
        <v/>
      </c>
    </row>
    <row r="222" spans="9:9" x14ac:dyDescent="0.35">
      <c r="I222" s="8" t="str">
        <f>IF('Bilans control'!A220&lt;&gt;"",'Bilans control'!A220,"")</f>
        <v/>
      </c>
    </row>
    <row r="223" spans="9:9" x14ac:dyDescent="0.35">
      <c r="I223" s="8" t="str">
        <f>IF('Bilans control'!A221&lt;&gt;"",'Bilans control'!A221,"")</f>
        <v/>
      </c>
    </row>
    <row r="224" spans="9:9" x14ac:dyDescent="0.35">
      <c r="I224" s="8" t="str">
        <f>IF('Bilans control'!A222&lt;&gt;"",'Bilans control'!A222,"")</f>
        <v/>
      </c>
    </row>
    <row r="225" spans="9:9" x14ac:dyDescent="0.35">
      <c r="I225" s="8" t="str">
        <f>IF('Bilans control'!A223&lt;&gt;"",'Bilans control'!A223,"")</f>
        <v/>
      </c>
    </row>
    <row r="226" spans="9:9" x14ac:dyDescent="0.35">
      <c r="I226" s="8" t="str">
        <f>IF('Bilans control'!A224&lt;&gt;"",'Bilans control'!A224,"")</f>
        <v/>
      </c>
    </row>
    <row r="227" spans="9:9" x14ac:dyDescent="0.35">
      <c r="I227" s="8" t="str">
        <f>IF('Bilans control'!A225&lt;&gt;"",'Bilans control'!A225,"")</f>
        <v/>
      </c>
    </row>
    <row r="228" spans="9:9" x14ac:dyDescent="0.35">
      <c r="I228" s="8" t="str">
        <f>IF('Bilans control'!A226&lt;&gt;"",'Bilans control'!A226,"")</f>
        <v/>
      </c>
    </row>
    <row r="229" spans="9:9" x14ac:dyDescent="0.35">
      <c r="I229" s="8" t="str">
        <f>IF('Bilans control'!A227&lt;&gt;"",'Bilans control'!A227,"")</f>
        <v/>
      </c>
    </row>
    <row r="230" spans="9:9" x14ac:dyDescent="0.35">
      <c r="I230" s="8" t="str">
        <f>IF('Bilans control'!A228&lt;&gt;"",'Bilans control'!A228,"")</f>
        <v/>
      </c>
    </row>
    <row r="231" spans="9:9" x14ac:dyDescent="0.35">
      <c r="I231" s="8" t="str">
        <f>IF('Bilans control'!A229&lt;&gt;"",'Bilans control'!A229,"")</f>
        <v/>
      </c>
    </row>
    <row r="232" spans="9:9" x14ac:dyDescent="0.35">
      <c r="I232" s="8" t="str">
        <f>IF('Bilans control'!A230&lt;&gt;"",'Bilans control'!A230,"")</f>
        <v/>
      </c>
    </row>
    <row r="233" spans="9:9" x14ac:dyDescent="0.35">
      <c r="I233" s="8" t="str">
        <f>IF('Bilans control'!A231&lt;&gt;"",'Bilans control'!A231,"")</f>
        <v/>
      </c>
    </row>
    <row r="234" spans="9:9" x14ac:dyDescent="0.35">
      <c r="I234" s="8" t="str">
        <f>IF('Bilans control'!A232&lt;&gt;"",'Bilans control'!A232,"")</f>
        <v/>
      </c>
    </row>
    <row r="235" spans="9:9" x14ac:dyDescent="0.35">
      <c r="I235" s="8" t="str">
        <f>IF('Bilans control'!A233&lt;&gt;"",'Bilans control'!A233,"")</f>
        <v/>
      </c>
    </row>
    <row r="236" spans="9:9" x14ac:dyDescent="0.35">
      <c r="I236" s="8" t="str">
        <f>IF('Bilans control'!A234&lt;&gt;"",'Bilans control'!A234,"")</f>
        <v/>
      </c>
    </row>
    <row r="237" spans="9:9" x14ac:dyDescent="0.35">
      <c r="I237" s="8" t="str">
        <f>IF('Bilans control'!A235&lt;&gt;"",'Bilans control'!A235,"")</f>
        <v/>
      </c>
    </row>
    <row r="238" spans="9:9" x14ac:dyDescent="0.35">
      <c r="I238" s="8" t="str">
        <f>IF('Bilans control'!A236&lt;&gt;"",'Bilans control'!A236,"")</f>
        <v/>
      </c>
    </row>
    <row r="239" spans="9:9" x14ac:dyDescent="0.35">
      <c r="I239" s="8" t="str">
        <f>IF('Bilans control'!A237&lt;&gt;"",'Bilans control'!A237,"")</f>
        <v/>
      </c>
    </row>
    <row r="240" spans="9:9" x14ac:dyDescent="0.35">
      <c r="I240" s="8" t="str">
        <f>IF('Bilans control'!A238&lt;&gt;"",'Bilans control'!A238,"")</f>
        <v/>
      </c>
    </row>
    <row r="241" spans="9:9" x14ac:dyDescent="0.35">
      <c r="I241" s="8" t="str">
        <f>IF('Bilans control'!A239&lt;&gt;"",'Bilans control'!A239,"")</f>
        <v/>
      </c>
    </row>
    <row r="242" spans="9:9" x14ac:dyDescent="0.35">
      <c r="I242" s="8" t="str">
        <f>IF('Bilans control'!A240&lt;&gt;"",'Bilans control'!A240,"")</f>
        <v/>
      </c>
    </row>
    <row r="243" spans="9:9" x14ac:dyDescent="0.35">
      <c r="I243" s="8" t="str">
        <f>IF('Bilans control'!A241&lt;&gt;"",'Bilans control'!A241,"")</f>
        <v/>
      </c>
    </row>
    <row r="244" spans="9:9" x14ac:dyDescent="0.35">
      <c r="I244" s="8" t="str">
        <f>IF('Bilans control'!A242&lt;&gt;"",'Bilans control'!A242,"")</f>
        <v/>
      </c>
    </row>
    <row r="245" spans="9:9" x14ac:dyDescent="0.35">
      <c r="I245" s="8" t="str">
        <f>IF('Bilans control'!A243&lt;&gt;"",'Bilans control'!A243,"")</f>
        <v/>
      </c>
    </row>
    <row r="246" spans="9:9" x14ac:dyDescent="0.35">
      <c r="I246" s="8" t="str">
        <f>IF('Bilans control'!A244&lt;&gt;"",'Bilans control'!A244,"")</f>
        <v/>
      </c>
    </row>
    <row r="247" spans="9:9" x14ac:dyDescent="0.35">
      <c r="I247" s="8" t="str">
        <f>IF('Bilans control'!A245&lt;&gt;"",'Bilans control'!A245,"")</f>
        <v/>
      </c>
    </row>
    <row r="248" spans="9:9" x14ac:dyDescent="0.35">
      <c r="I248" s="8" t="str">
        <f>IF('Bilans control'!A246&lt;&gt;"",'Bilans control'!A246,"")</f>
        <v/>
      </c>
    </row>
    <row r="249" spans="9:9" x14ac:dyDescent="0.35">
      <c r="I249" s="8" t="str">
        <f>IF('Bilans control'!A247&lt;&gt;"",'Bilans control'!A247,"")</f>
        <v/>
      </c>
    </row>
    <row r="250" spans="9:9" x14ac:dyDescent="0.35">
      <c r="I250" s="8" t="str">
        <f>IF('Bilans control'!A248&lt;&gt;"",'Bilans control'!A248,"")</f>
        <v/>
      </c>
    </row>
    <row r="251" spans="9:9" x14ac:dyDescent="0.35">
      <c r="I251" s="8" t="str">
        <f>IF('Bilans control'!A249&lt;&gt;"",'Bilans control'!A249,"")</f>
        <v/>
      </c>
    </row>
    <row r="252" spans="9:9" x14ac:dyDescent="0.35">
      <c r="I252" s="8" t="str">
        <f>IF('Bilans control'!A250&lt;&gt;"",'Bilans control'!A250,"")</f>
        <v/>
      </c>
    </row>
    <row r="253" spans="9:9" x14ac:dyDescent="0.35">
      <c r="I253" s="8" t="str">
        <f>IF('Bilans control'!A251&lt;&gt;"",'Bilans control'!A251,"")</f>
        <v/>
      </c>
    </row>
    <row r="254" spans="9:9" x14ac:dyDescent="0.35">
      <c r="I254" s="8" t="str">
        <f>IF('Bilans control'!A252&lt;&gt;"",'Bilans control'!A252,"")</f>
        <v/>
      </c>
    </row>
    <row r="255" spans="9:9" x14ac:dyDescent="0.35">
      <c r="I255" s="8" t="str">
        <f>IF('Bilans control'!A253&lt;&gt;"",'Bilans control'!A253,"")</f>
        <v/>
      </c>
    </row>
    <row r="256" spans="9:9" x14ac:dyDescent="0.35">
      <c r="I256" s="8" t="str">
        <f>IF('Bilans control'!A254&lt;&gt;"",'Bilans control'!A254,"")</f>
        <v/>
      </c>
    </row>
    <row r="257" spans="9:9" x14ac:dyDescent="0.35">
      <c r="I257" s="8" t="str">
        <f>IF('Bilans control'!A255&lt;&gt;"",'Bilans control'!A255,"")</f>
        <v/>
      </c>
    </row>
    <row r="258" spans="9:9" x14ac:dyDescent="0.35">
      <c r="I258" s="8" t="str">
        <f>IF('Bilans control'!A256&lt;&gt;"",'Bilans control'!A256,"")</f>
        <v/>
      </c>
    </row>
    <row r="259" spans="9:9" x14ac:dyDescent="0.35">
      <c r="I259" s="8" t="str">
        <f>IF('Bilans control'!A257&lt;&gt;"",'Bilans control'!A257,"")</f>
        <v/>
      </c>
    </row>
    <row r="260" spans="9:9" x14ac:dyDescent="0.35">
      <c r="I260" s="8" t="str">
        <f>IF('Bilans control'!A258&lt;&gt;"",'Bilans control'!A258,"")</f>
        <v/>
      </c>
    </row>
    <row r="261" spans="9:9" x14ac:dyDescent="0.35">
      <c r="I261" s="8" t="str">
        <f>IF('Bilans control'!A259&lt;&gt;"",'Bilans control'!A259,"")</f>
        <v/>
      </c>
    </row>
    <row r="262" spans="9:9" x14ac:dyDescent="0.35">
      <c r="I262" s="8" t="str">
        <f>IF('Bilans control'!A260&lt;&gt;"",'Bilans control'!A260,"")</f>
        <v/>
      </c>
    </row>
    <row r="263" spans="9:9" x14ac:dyDescent="0.35">
      <c r="I263" s="8" t="str">
        <f>IF('Bilans control'!A261&lt;&gt;"",'Bilans control'!A261,"")</f>
        <v/>
      </c>
    </row>
    <row r="264" spans="9:9" x14ac:dyDescent="0.35">
      <c r="I264" s="8" t="str">
        <f>IF('Bilans control'!A262&lt;&gt;"",'Bilans control'!A262,"")</f>
        <v/>
      </c>
    </row>
    <row r="265" spans="9:9" x14ac:dyDescent="0.35">
      <c r="I265" s="8" t="str">
        <f>IF('Bilans control'!A263&lt;&gt;"",'Bilans control'!A263,"")</f>
        <v/>
      </c>
    </row>
    <row r="266" spans="9:9" x14ac:dyDescent="0.35">
      <c r="I266" s="8" t="str">
        <f>IF('Bilans control'!A264&lt;&gt;"",'Bilans control'!A264,"")</f>
        <v/>
      </c>
    </row>
    <row r="267" spans="9:9" x14ac:dyDescent="0.35">
      <c r="I267" s="8" t="str">
        <f>IF('Bilans control'!A265&lt;&gt;"",'Bilans control'!A265,"")</f>
        <v/>
      </c>
    </row>
    <row r="268" spans="9:9" x14ac:dyDescent="0.35">
      <c r="I268" s="8" t="str">
        <f>IF('Bilans control'!A266&lt;&gt;"",'Bilans control'!A266,"")</f>
        <v/>
      </c>
    </row>
    <row r="269" spans="9:9" x14ac:dyDescent="0.35">
      <c r="I269" s="8" t="str">
        <f>IF('Bilans control'!A267&lt;&gt;"",'Bilans control'!A267,"")</f>
        <v/>
      </c>
    </row>
    <row r="270" spans="9:9" x14ac:dyDescent="0.35">
      <c r="I270" s="8" t="str">
        <f>IF('Bilans control'!A268&lt;&gt;"",'Bilans control'!A268,"")</f>
        <v/>
      </c>
    </row>
    <row r="271" spans="9:9" x14ac:dyDescent="0.35">
      <c r="I271" s="8" t="str">
        <f>IF('Bilans control'!A269&lt;&gt;"",'Bilans control'!A269,"")</f>
        <v/>
      </c>
    </row>
    <row r="272" spans="9:9" x14ac:dyDescent="0.35">
      <c r="I272" s="8" t="str">
        <f>IF('Bilans control'!A270&lt;&gt;"",'Bilans control'!A270,"")</f>
        <v/>
      </c>
    </row>
    <row r="273" spans="9:9" x14ac:dyDescent="0.35">
      <c r="I273" s="8" t="str">
        <f>IF('Bilans control'!A271&lt;&gt;"",'Bilans control'!A271,"")</f>
        <v/>
      </c>
    </row>
    <row r="274" spans="9:9" x14ac:dyDescent="0.35">
      <c r="I274" s="8" t="str">
        <f>IF('Bilans control'!A272&lt;&gt;"",'Bilans control'!A272,"")</f>
        <v/>
      </c>
    </row>
    <row r="275" spans="9:9" x14ac:dyDescent="0.35">
      <c r="I275" s="8" t="str">
        <f>IF('Bilans control'!A273&lt;&gt;"",'Bilans control'!A273,"")</f>
        <v/>
      </c>
    </row>
    <row r="276" spans="9:9" x14ac:dyDescent="0.35">
      <c r="I276" s="8" t="str">
        <f>IF('Bilans control'!A274&lt;&gt;"",'Bilans control'!A274,"")</f>
        <v/>
      </c>
    </row>
    <row r="277" spans="9:9" x14ac:dyDescent="0.35">
      <c r="I277" s="8" t="str">
        <f>IF('Bilans control'!A275&lt;&gt;"",'Bilans control'!A275,"")</f>
        <v/>
      </c>
    </row>
    <row r="278" spans="9:9" x14ac:dyDescent="0.35">
      <c r="I278" s="8" t="str">
        <f>IF('Bilans control'!A276&lt;&gt;"",'Bilans control'!A276,"")</f>
        <v/>
      </c>
    </row>
    <row r="279" spans="9:9" x14ac:dyDescent="0.35">
      <c r="I279" s="8" t="str">
        <f>IF('Bilans control'!A277&lt;&gt;"",'Bilans control'!A277,"")</f>
        <v/>
      </c>
    </row>
    <row r="280" spans="9:9" x14ac:dyDescent="0.35">
      <c r="I280" s="8" t="str">
        <f>IF('Bilans control'!A278&lt;&gt;"",'Bilans control'!A278,"")</f>
        <v/>
      </c>
    </row>
    <row r="281" spans="9:9" x14ac:dyDescent="0.35">
      <c r="I281" s="8" t="str">
        <f>IF('Bilans control'!A279&lt;&gt;"",'Bilans control'!A279,"")</f>
        <v/>
      </c>
    </row>
    <row r="282" spans="9:9" x14ac:dyDescent="0.35">
      <c r="I282" s="8" t="str">
        <f>IF('Bilans control'!A280&lt;&gt;"",'Bilans control'!A280,"")</f>
        <v/>
      </c>
    </row>
    <row r="283" spans="9:9" x14ac:dyDescent="0.35">
      <c r="I283" s="8" t="str">
        <f>IF('Bilans control'!A281&lt;&gt;"",'Bilans control'!A281,"")</f>
        <v/>
      </c>
    </row>
    <row r="284" spans="9:9" x14ac:dyDescent="0.35">
      <c r="I284" s="8" t="str">
        <f>IF('Bilans control'!A282&lt;&gt;"",'Bilans control'!A282,"")</f>
        <v/>
      </c>
    </row>
    <row r="285" spans="9:9" x14ac:dyDescent="0.35">
      <c r="I285" s="8" t="str">
        <f>IF('Bilans control'!A283&lt;&gt;"",'Bilans control'!A283,"")</f>
        <v/>
      </c>
    </row>
    <row r="286" spans="9:9" x14ac:dyDescent="0.35">
      <c r="I286" s="8" t="str">
        <f>IF('Bilans control'!A284&lt;&gt;"",'Bilans control'!A284,"")</f>
        <v/>
      </c>
    </row>
    <row r="287" spans="9:9" x14ac:dyDescent="0.35">
      <c r="I287" s="8" t="str">
        <f>IF('Bilans control'!A285&lt;&gt;"",'Bilans control'!A285,"")</f>
        <v/>
      </c>
    </row>
    <row r="288" spans="9:9" x14ac:dyDescent="0.35">
      <c r="I288" s="8" t="str">
        <f>IF('Bilans control'!A286&lt;&gt;"",'Bilans control'!A286,"")</f>
        <v/>
      </c>
    </row>
    <row r="289" spans="9:9" x14ac:dyDescent="0.35">
      <c r="I289" s="8" t="str">
        <f>IF('Bilans control'!A287&lt;&gt;"",'Bilans control'!A287,"")</f>
        <v/>
      </c>
    </row>
    <row r="290" spans="9:9" x14ac:dyDescent="0.35">
      <c r="I290" s="8" t="str">
        <f>IF('Bilans control'!A288&lt;&gt;"",'Bilans control'!A288,"")</f>
        <v/>
      </c>
    </row>
    <row r="291" spans="9:9" x14ac:dyDescent="0.35">
      <c r="I291" s="8" t="str">
        <f>IF('Bilans control'!A289&lt;&gt;"",'Bilans control'!A289,"")</f>
        <v/>
      </c>
    </row>
    <row r="292" spans="9:9" x14ac:dyDescent="0.35">
      <c r="I292" s="8" t="str">
        <f>IF('Bilans control'!A290&lt;&gt;"",'Bilans control'!A290,"")</f>
        <v/>
      </c>
    </row>
    <row r="293" spans="9:9" x14ac:dyDescent="0.35">
      <c r="I293" s="8" t="str">
        <f>IF('Bilans control'!A291&lt;&gt;"",'Bilans control'!A291,"")</f>
        <v/>
      </c>
    </row>
    <row r="294" spans="9:9" x14ac:dyDescent="0.35">
      <c r="I294" s="8" t="str">
        <f>IF('Bilans control'!A292&lt;&gt;"",'Bilans control'!A292,"")</f>
        <v/>
      </c>
    </row>
    <row r="295" spans="9:9" x14ac:dyDescent="0.35">
      <c r="I295" s="8" t="str">
        <f>IF('Bilans control'!A293&lt;&gt;"",'Bilans control'!A293,"")</f>
        <v/>
      </c>
    </row>
    <row r="296" spans="9:9" x14ac:dyDescent="0.35">
      <c r="I296" s="8" t="str">
        <f>IF('Bilans control'!A294&lt;&gt;"",'Bilans control'!A294,"")</f>
        <v/>
      </c>
    </row>
    <row r="297" spans="9:9" x14ac:dyDescent="0.35">
      <c r="I297" s="8" t="str">
        <f>IF('Bilans control'!A295&lt;&gt;"",'Bilans control'!A295,"")</f>
        <v/>
      </c>
    </row>
    <row r="298" spans="9:9" x14ac:dyDescent="0.35">
      <c r="I298" s="8" t="str">
        <f>IF('Bilans control'!A296&lt;&gt;"",'Bilans control'!A296,"")</f>
        <v/>
      </c>
    </row>
    <row r="299" spans="9:9" x14ac:dyDescent="0.35">
      <c r="I299" s="8" t="str">
        <f>IF('Bilans control'!A297&lt;&gt;"",'Bilans control'!A297,"")</f>
        <v/>
      </c>
    </row>
    <row r="300" spans="9:9" x14ac:dyDescent="0.35">
      <c r="I300" s="8" t="str">
        <f>IF('Bilans control'!A298&lt;&gt;"",'Bilans control'!A298,"")</f>
        <v/>
      </c>
    </row>
    <row r="301" spans="9:9" x14ac:dyDescent="0.35">
      <c r="I301" s="8" t="str">
        <f>IF('Bilans control'!A299&lt;&gt;"",'Bilans control'!A299,"")</f>
        <v/>
      </c>
    </row>
    <row r="302" spans="9:9" x14ac:dyDescent="0.35">
      <c r="I302" s="8" t="str">
        <f>IF('Bilans control'!A300&lt;&gt;"",'Bilans control'!A300,"")</f>
        <v/>
      </c>
    </row>
    <row r="303" spans="9:9" x14ac:dyDescent="0.35">
      <c r="I303" s="8" t="str">
        <f>IF('Bilans control'!A301&lt;&gt;"",'Bilans control'!A301,"")</f>
        <v/>
      </c>
    </row>
    <row r="304" spans="9:9" x14ac:dyDescent="0.35">
      <c r="I304" s="8" t="str">
        <f>IF('Bilans control'!A302&lt;&gt;"",'Bilans control'!A302,"")</f>
        <v/>
      </c>
    </row>
    <row r="305" spans="9:9" x14ac:dyDescent="0.35">
      <c r="I305" s="8" t="str">
        <f>IF('Bilans control'!A303&lt;&gt;"",'Bilans control'!A303,"")</f>
        <v/>
      </c>
    </row>
    <row r="306" spans="9:9" x14ac:dyDescent="0.35">
      <c r="I306" s="8" t="str">
        <f>IF('Bilans control'!A304&lt;&gt;"",'Bilans control'!A304,"")</f>
        <v/>
      </c>
    </row>
    <row r="307" spans="9:9" x14ac:dyDescent="0.35">
      <c r="I307" s="8" t="str">
        <f>IF('Bilans control'!A305&lt;&gt;"",'Bilans control'!A305,"")</f>
        <v/>
      </c>
    </row>
    <row r="308" spans="9:9" x14ac:dyDescent="0.35">
      <c r="I308" s="8" t="str">
        <f>IF('Bilans control'!A306&lt;&gt;"",'Bilans control'!A306,"")</f>
        <v/>
      </c>
    </row>
    <row r="309" spans="9:9" x14ac:dyDescent="0.35">
      <c r="I309" s="8" t="str">
        <f>IF('Bilans control'!A307&lt;&gt;"",'Bilans control'!A307,"")</f>
        <v/>
      </c>
    </row>
    <row r="310" spans="9:9" x14ac:dyDescent="0.35">
      <c r="I310" s="8" t="str">
        <f>IF('Bilans control'!A308&lt;&gt;"",'Bilans control'!A308,"")</f>
        <v/>
      </c>
    </row>
    <row r="311" spans="9:9" x14ac:dyDescent="0.35">
      <c r="I311" s="8" t="str">
        <f>IF('Bilans control'!A309&lt;&gt;"",'Bilans control'!A309,"")</f>
        <v/>
      </c>
    </row>
    <row r="312" spans="9:9" x14ac:dyDescent="0.35">
      <c r="I312" s="8" t="str">
        <f>IF('Bilans control'!A310&lt;&gt;"",'Bilans control'!A310,"")</f>
        <v/>
      </c>
    </row>
    <row r="313" spans="9:9" x14ac:dyDescent="0.35">
      <c r="I313" s="8" t="str">
        <f>IF('Bilans control'!A311&lt;&gt;"",'Bilans control'!A311,"")</f>
        <v/>
      </c>
    </row>
    <row r="314" spans="9:9" x14ac:dyDescent="0.35">
      <c r="I314" s="8" t="str">
        <f>IF('Bilans control'!A312&lt;&gt;"",'Bilans control'!A312,"")</f>
        <v/>
      </c>
    </row>
    <row r="315" spans="9:9" x14ac:dyDescent="0.35">
      <c r="I315" s="8" t="str">
        <f>IF('Bilans control'!A313&lt;&gt;"",'Bilans control'!A313,"")</f>
        <v/>
      </c>
    </row>
    <row r="316" spans="9:9" x14ac:dyDescent="0.35">
      <c r="I316" s="8" t="str">
        <f>IF('Bilans control'!A314&lt;&gt;"",'Bilans control'!A314,"")</f>
        <v/>
      </c>
    </row>
    <row r="317" spans="9:9" x14ac:dyDescent="0.35">
      <c r="I317" s="8" t="str">
        <f>IF('Bilans control'!A315&lt;&gt;"",'Bilans control'!A315,"")</f>
        <v/>
      </c>
    </row>
    <row r="318" spans="9:9" x14ac:dyDescent="0.35">
      <c r="I318" s="8" t="str">
        <f>IF('Bilans control'!A316&lt;&gt;"",'Bilans control'!A316,"")</f>
        <v/>
      </c>
    </row>
    <row r="319" spans="9:9" x14ac:dyDescent="0.35">
      <c r="I319" s="8" t="str">
        <f>IF('Bilans control'!A317&lt;&gt;"",'Bilans control'!A317,"")</f>
        <v/>
      </c>
    </row>
    <row r="320" spans="9:9" x14ac:dyDescent="0.35">
      <c r="I320" s="8" t="str">
        <f>IF('Bilans control'!A318&lt;&gt;"",'Bilans control'!A318,"")</f>
        <v/>
      </c>
    </row>
    <row r="321" spans="9:9" x14ac:dyDescent="0.35">
      <c r="I321" s="8" t="str">
        <f>IF('Bilans control'!A319&lt;&gt;"",'Bilans control'!A319,"")</f>
        <v/>
      </c>
    </row>
    <row r="322" spans="9:9" x14ac:dyDescent="0.35">
      <c r="I322" s="8" t="str">
        <f>IF('Bilans control'!A320&lt;&gt;"",'Bilans control'!A320,"")</f>
        <v/>
      </c>
    </row>
    <row r="323" spans="9:9" x14ac:dyDescent="0.35">
      <c r="I323" s="8" t="str">
        <f>IF('Bilans control'!A321&lt;&gt;"",'Bilans control'!A321,"")</f>
        <v/>
      </c>
    </row>
    <row r="324" spans="9:9" x14ac:dyDescent="0.35">
      <c r="I324" s="8" t="str">
        <f>IF('Bilans control'!A322&lt;&gt;"",'Bilans control'!A322,"")</f>
        <v/>
      </c>
    </row>
    <row r="325" spans="9:9" x14ac:dyDescent="0.35">
      <c r="I325" s="8" t="str">
        <f>IF('Bilans control'!A323&lt;&gt;"",'Bilans control'!A323,"")</f>
        <v/>
      </c>
    </row>
    <row r="326" spans="9:9" x14ac:dyDescent="0.35">
      <c r="I326" s="8" t="str">
        <f>IF('Bilans control'!A324&lt;&gt;"",'Bilans control'!A324,"")</f>
        <v/>
      </c>
    </row>
    <row r="327" spans="9:9" x14ac:dyDescent="0.35">
      <c r="I327" s="8" t="str">
        <f>IF('Bilans control'!A325&lt;&gt;"",'Bilans control'!A325,"")</f>
        <v/>
      </c>
    </row>
    <row r="328" spans="9:9" x14ac:dyDescent="0.35">
      <c r="I328" s="8" t="str">
        <f>IF('Bilans control'!A326&lt;&gt;"",'Bilans control'!A326,"")</f>
        <v/>
      </c>
    </row>
    <row r="329" spans="9:9" x14ac:dyDescent="0.35">
      <c r="I329" s="8" t="str">
        <f>IF('Bilans control'!A327&lt;&gt;"",'Bilans control'!A327,"")</f>
        <v/>
      </c>
    </row>
    <row r="330" spans="9:9" x14ac:dyDescent="0.35">
      <c r="I330" s="8" t="str">
        <f>IF('Bilans control'!A328&lt;&gt;"",'Bilans control'!A328,"")</f>
        <v/>
      </c>
    </row>
    <row r="331" spans="9:9" x14ac:dyDescent="0.35">
      <c r="I331" s="8" t="str">
        <f>IF('Bilans control'!A329&lt;&gt;"",'Bilans control'!A329,"")</f>
        <v/>
      </c>
    </row>
    <row r="332" spans="9:9" x14ac:dyDescent="0.35">
      <c r="I332" s="8" t="str">
        <f>IF('Bilans control'!A330&lt;&gt;"",'Bilans control'!A330,"")</f>
        <v/>
      </c>
    </row>
    <row r="333" spans="9:9" x14ac:dyDescent="0.35">
      <c r="I333" s="8" t="str">
        <f>IF('Bilans control'!A331&lt;&gt;"",'Bilans control'!A331,"")</f>
        <v/>
      </c>
    </row>
    <row r="334" spans="9:9" x14ac:dyDescent="0.35">
      <c r="I334" s="8" t="str">
        <f>IF('Bilans control'!A332&lt;&gt;"",'Bilans control'!A332,"")</f>
        <v/>
      </c>
    </row>
    <row r="335" spans="9:9" x14ac:dyDescent="0.35">
      <c r="I335" s="8" t="str">
        <f>IF('Bilans control'!A333&lt;&gt;"",'Bilans control'!A333,"")</f>
        <v/>
      </c>
    </row>
    <row r="336" spans="9:9" x14ac:dyDescent="0.35">
      <c r="I336" s="8" t="str">
        <f>IF('Bilans control'!A334&lt;&gt;"",'Bilans control'!A334,"")</f>
        <v/>
      </c>
    </row>
    <row r="337" spans="9:9" x14ac:dyDescent="0.35">
      <c r="I337" s="8" t="str">
        <f>IF('Bilans control'!A335&lt;&gt;"",'Bilans control'!A335,"")</f>
        <v/>
      </c>
    </row>
    <row r="338" spans="9:9" x14ac:dyDescent="0.35">
      <c r="I338" s="8" t="str">
        <f>IF('Bilans control'!A336&lt;&gt;"",'Bilans control'!A336,"")</f>
        <v/>
      </c>
    </row>
    <row r="339" spans="9:9" x14ac:dyDescent="0.35">
      <c r="I339" s="8" t="str">
        <f>IF('Bilans control'!A337&lt;&gt;"",'Bilans control'!A337,"")</f>
        <v/>
      </c>
    </row>
    <row r="340" spans="9:9" x14ac:dyDescent="0.35">
      <c r="I340" s="8" t="str">
        <f>IF('Bilans control'!A338&lt;&gt;"",'Bilans control'!A338,"")</f>
        <v/>
      </c>
    </row>
    <row r="341" spans="9:9" x14ac:dyDescent="0.35">
      <c r="I341" s="8" t="str">
        <f>IF('Bilans control'!A339&lt;&gt;"",'Bilans control'!A339,"")</f>
        <v/>
      </c>
    </row>
    <row r="342" spans="9:9" x14ac:dyDescent="0.35">
      <c r="I342" s="8" t="str">
        <f>IF('Bilans control'!A340&lt;&gt;"",'Bilans control'!A340,"")</f>
        <v/>
      </c>
    </row>
    <row r="343" spans="9:9" x14ac:dyDescent="0.35">
      <c r="I343" s="8" t="str">
        <f>IF('Bilans control'!A341&lt;&gt;"",'Bilans control'!A341,"")</f>
        <v/>
      </c>
    </row>
    <row r="344" spans="9:9" x14ac:dyDescent="0.35">
      <c r="I344" s="8" t="str">
        <f>IF('Bilans control'!A342&lt;&gt;"",'Bilans control'!A342,"")</f>
        <v/>
      </c>
    </row>
    <row r="345" spans="9:9" x14ac:dyDescent="0.35">
      <c r="I345" s="8" t="str">
        <f>IF('Bilans control'!A343&lt;&gt;"",'Bilans control'!A343,"")</f>
        <v/>
      </c>
    </row>
    <row r="346" spans="9:9" x14ac:dyDescent="0.35">
      <c r="I346" s="8" t="str">
        <f>IF('Bilans control'!A344&lt;&gt;"",'Bilans control'!A344,"")</f>
        <v/>
      </c>
    </row>
    <row r="347" spans="9:9" x14ac:dyDescent="0.35">
      <c r="I347" s="8" t="str">
        <f>IF('Bilans control'!A345&lt;&gt;"",'Bilans control'!A345,"")</f>
        <v/>
      </c>
    </row>
    <row r="348" spans="9:9" x14ac:dyDescent="0.35">
      <c r="I348" s="8" t="str">
        <f>IF('Bilans control'!A346&lt;&gt;"",'Bilans control'!A346,"")</f>
        <v/>
      </c>
    </row>
    <row r="349" spans="9:9" x14ac:dyDescent="0.35">
      <c r="I349" s="8" t="str">
        <f>IF('Bilans control'!A347&lt;&gt;"",'Bilans control'!A347,"")</f>
        <v/>
      </c>
    </row>
    <row r="350" spans="9:9" x14ac:dyDescent="0.35">
      <c r="I350" s="8" t="str">
        <f>IF('Bilans control'!A348&lt;&gt;"",'Bilans control'!A348,"")</f>
        <v/>
      </c>
    </row>
    <row r="351" spans="9:9" x14ac:dyDescent="0.35">
      <c r="I351" s="8" t="str">
        <f>IF('Bilans control'!A349&lt;&gt;"",'Bilans control'!A349,"")</f>
        <v/>
      </c>
    </row>
    <row r="352" spans="9:9" x14ac:dyDescent="0.35">
      <c r="I352" s="8" t="str">
        <f>IF('Bilans control'!A350&lt;&gt;"",'Bilans control'!A350,"")</f>
        <v/>
      </c>
    </row>
    <row r="353" spans="9:9" x14ac:dyDescent="0.35">
      <c r="I353" s="8" t="str">
        <f>IF('Bilans control'!A351&lt;&gt;"",'Bilans control'!A351,"")</f>
        <v/>
      </c>
    </row>
    <row r="354" spans="9:9" x14ac:dyDescent="0.35">
      <c r="I354" s="8" t="str">
        <f>IF('Bilans control'!A352&lt;&gt;"",'Bilans control'!A352,"")</f>
        <v/>
      </c>
    </row>
    <row r="355" spans="9:9" x14ac:dyDescent="0.35">
      <c r="I355" s="8" t="str">
        <f>IF('Bilans control'!A353&lt;&gt;"",'Bilans control'!A353,"")</f>
        <v/>
      </c>
    </row>
    <row r="356" spans="9:9" x14ac:dyDescent="0.35">
      <c r="I356" s="8" t="str">
        <f>IF('Bilans control'!A354&lt;&gt;"",'Bilans control'!A354,"")</f>
        <v/>
      </c>
    </row>
    <row r="357" spans="9:9" x14ac:dyDescent="0.35">
      <c r="I357" s="8" t="str">
        <f>IF('Bilans control'!A355&lt;&gt;"",'Bilans control'!A355,"")</f>
        <v/>
      </c>
    </row>
    <row r="358" spans="9:9" x14ac:dyDescent="0.35">
      <c r="I358" s="8" t="str">
        <f>IF('Bilans control'!A356&lt;&gt;"",'Bilans control'!A356,"")</f>
        <v/>
      </c>
    </row>
    <row r="359" spans="9:9" x14ac:dyDescent="0.35">
      <c r="I359" s="8" t="str">
        <f>IF('Bilans control'!A357&lt;&gt;"",'Bilans control'!A357,"")</f>
        <v/>
      </c>
    </row>
    <row r="360" spans="9:9" x14ac:dyDescent="0.35">
      <c r="I360" s="8" t="str">
        <f>IF('Bilans control'!A358&lt;&gt;"",'Bilans control'!A358,"")</f>
        <v/>
      </c>
    </row>
    <row r="361" spans="9:9" x14ac:dyDescent="0.35">
      <c r="I361" s="8" t="str">
        <f>IF('Bilans control'!A359&lt;&gt;"",'Bilans control'!A359,"")</f>
        <v/>
      </c>
    </row>
    <row r="362" spans="9:9" x14ac:dyDescent="0.35">
      <c r="I362" s="8" t="str">
        <f>IF('Bilans control'!A360&lt;&gt;"",'Bilans control'!A360,"")</f>
        <v/>
      </c>
    </row>
    <row r="363" spans="9:9" x14ac:dyDescent="0.35">
      <c r="I363" s="8" t="str">
        <f>IF('Bilans control'!A361&lt;&gt;"",'Bilans control'!A361,"")</f>
        <v/>
      </c>
    </row>
    <row r="364" spans="9:9" x14ac:dyDescent="0.35">
      <c r="I364" s="8" t="str">
        <f>IF('Bilans control'!A362&lt;&gt;"",'Bilans control'!A362,"")</f>
        <v/>
      </c>
    </row>
    <row r="365" spans="9:9" x14ac:dyDescent="0.35">
      <c r="I365" s="8" t="str">
        <f>IF('Bilans control'!A363&lt;&gt;"",'Bilans control'!A363,"")</f>
        <v/>
      </c>
    </row>
    <row r="366" spans="9:9" x14ac:dyDescent="0.35">
      <c r="I366" s="8" t="str">
        <f>IF('Bilans control'!A364&lt;&gt;"",'Bilans control'!A364,"")</f>
        <v/>
      </c>
    </row>
    <row r="367" spans="9:9" x14ac:dyDescent="0.35">
      <c r="I367" s="8" t="str">
        <f>IF('Bilans control'!A365&lt;&gt;"",'Bilans control'!A365,"")</f>
        <v/>
      </c>
    </row>
    <row r="368" spans="9:9" x14ac:dyDescent="0.35">
      <c r="I368" s="8" t="str">
        <f>IF('Bilans control'!A366&lt;&gt;"",'Bilans control'!A366,"")</f>
        <v/>
      </c>
    </row>
    <row r="369" spans="9:9" x14ac:dyDescent="0.35">
      <c r="I369" s="8" t="str">
        <f>IF('Bilans control'!A367&lt;&gt;"",'Bilans control'!A367,"")</f>
        <v/>
      </c>
    </row>
    <row r="370" spans="9:9" x14ac:dyDescent="0.35">
      <c r="I370" s="8" t="str">
        <f>IF('Bilans control'!A368&lt;&gt;"",'Bilans control'!A368,"")</f>
        <v/>
      </c>
    </row>
    <row r="371" spans="9:9" x14ac:dyDescent="0.35">
      <c r="I371" s="8" t="str">
        <f>IF('Bilans control'!A369&lt;&gt;"",'Bilans control'!A369,"")</f>
        <v/>
      </c>
    </row>
    <row r="372" spans="9:9" x14ac:dyDescent="0.35">
      <c r="I372" s="8" t="str">
        <f>IF('Bilans control'!A370&lt;&gt;"",'Bilans control'!A370,"")</f>
        <v/>
      </c>
    </row>
    <row r="373" spans="9:9" x14ac:dyDescent="0.35">
      <c r="I373" s="8" t="str">
        <f>IF('Bilans control'!A371&lt;&gt;"",'Bilans control'!A371,"")</f>
        <v/>
      </c>
    </row>
    <row r="374" spans="9:9" x14ac:dyDescent="0.35">
      <c r="I374" s="8" t="str">
        <f>IF('Bilans control'!A372&lt;&gt;"",'Bilans control'!A372,"")</f>
        <v/>
      </c>
    </row>
    <row r="375" spans="9:9" x14ac:dyDescent="0.35">
      <c r="I375" s="8" t="str">
        <f>IF('Bilans control'!A373&lt;&gt;"",'Bilans control'!A373,"")</f>
        <v/>
      </c>
    </row>
    <row r="376" spans="9:9" x14ac:dyDescent="0.35">
      <c r="I376" s="8" t="str">
        <f>IF('Bilans control'!A374&lt;&gt;"",'Bilans control'!A374,"")</f>
        <v/>
      </c>
    </row>
    <row r="377" spans="9:9" x14ac:dyDescent="0.35">
      <c r="I377" s="8" t="str">
        <f>IF('Bilans control'!A375&lt;&gt;"",'Bilans control'!A375,"")</f>
        <v/>
      </c>
    </row>
    <row r="378" spans="9:9" x14ac:dyDescent="0.35">
      <c r="I378" s="8" t="str">
        <f>IF('Bilans control'!A376&lt;&gt;"",'Bilans control'!A376,"")</f>
        <v/>
      </c>
    </row>
    <row r="379" spans="9:9" x14ac:dyDescent="0.35">
      <c r="I379" s="8" t="str">
        <f>IF('Bilans control'!A377&lt;&gt;"",'Bilans control'!A377,"")</f>
        <v/>
      </c>
    </row>
    <row r="380" spans="9:9" x14ac:dyDescent="0.35">
      <c r="I380" s="8" t="str">
        <f>IF('Bilans control'!A378&lt;&gt;"",'Bilans control'!A378,"")</f>
        <v/>
      </c>
    </row>
    <row r="381" spans="9:9" x14ac:dyDescent="0.35">
      <c r="I381" s="8" t="str">
        <f>IF('Bilans control'!A379&lt;&gt;"",'Bilans control'!A379,"")</f>
        <v/>
      </c>
    </row>
    <row r="382" spans="9:9" x14ac:dyDescent="0.35">
      <c r="I382" s="8" t="str">
        <f>IF('Bilans control'!A380&lt;&gt;"",'Bilans control'!A380,"")</f>
        <v/>
      </c>
    </row>
    <row r="383" spans="9:9" x14ac:dyDescent="0.35">
      <c r="I383" s="8" t="str">
        <f>IF('Bilans control'!A381&lt;&gt;"",'Bilans control'!A381,"")</f>
        <v/>
      </c>
    </row>
    <row r="384" spans="9:9" x14ac:dyDescent="0.35">
      <c r="I384" s="8" t="str">
        <f>IF('Bilans control'!A382&lt;&gt;"",'Bilans control'!A382,"")</f>
        <v/>
      </c>
    </row>
    <row r="385" spans="9:9" x14ac:dyDescent="0.35">
      <c r="I385" s="8" t="str">
        <f>IF('Bilans control'!A383&lt;&gt;"",'Bilans control'!A383,"")</f>
        <v/>
      </c>
    </row>
    <row r="386" spans="9:9" x14ac:dyDescent="0.35">
      <c r="I386" s="8" t="str">
        <f>IF('Bilans control'!A384&lt;&gt;"",'Bilans control'!A384,"")</f>
        <v/>
      </c>
    </row>
    <row r="387" spans="9:9" x14ac:dyDescent="0.35">
      <c r="I387" s="8" t="str">
        <f>IF('Bilans control'!A385&lt;&gt;"",'Bilans control'!A385,"")</f>
        <v/>
      </c>
    </row>
    <row r="388" spans="9:9" x14ac:dyDescent="0.35">
      <c r="I388" s="8" t="str">
        <f>IF('Bilans control'!A386&lt;&gt;"",'Bilans control'!A386,"")</f>
        <v/>
      </c>
    </row>
    <row r="389" spans="9:9" x14ac:dyDescent="0.35">
      <c r="I389" s="8" t="str">
        <f>IF('Bilans control'!A387&lt;&gt;"",'Bilans control'!A387,"")</f>
        <v/>
      </c>
    </row>
    <row r="390" spans="9:9" x14ac:dyDescent="0.35">
      <c r="I390" s="8" t="str">
        <f>IF('Bilans control'!A388&lt;&gt;"",'Bilans control'!A388,"")</f>
        <v/>
      </c>
    </row>
    <row r="391" spans="9:9" x14ac:dyDescent="0.35">
      <c r="I391" s="8" t="str">
        <f>IF('Bilans control'!A389&lt;&gt;"",'Bilans control'!A389,"")</f>
        <v/>
      </c>
    </row>
    <row r="392" spans="9:9" x14ac:dyDescent="0.35">
      <c r="I392" s="8" t="str">
        <f>IF('Bilans control'!A390&lt;&gt;"",'Bilans control'!A390,"")</f>
        <v/>
      </c>
    </row>
    <row r="393" spans="9:9" x14ac:dyDescent="0.35">
      <c r="I393" s="8" t="str">
        <f>IF('Bilans control'!A391&lt;&gt;"",'Bilans control'!A391,"")</f>
        <v/>
      </c>
    </row>
    <row r="394" spans="9:9" x14ac:dyDescent="0.35">
      <c r="I394" s="8" t="str">
        <f>IF('Bilans control'!A392&lt;&gt;"",'Bilans control'!A392,"")</f>
        <v/>
      </c>
    </row>
    <row r="395" spans="9:9" x14ac:dyDescent="0.35">
      <c r="I395" s="8" t="str">
        <f>IF('Bilans control'!A393&lt;&gt;"",'Bilans control'!A393,"")</f>
        <v/>
      </c>
    </row>
    <row r="396" spans="9:9" x14ac:dyDescent="0.35">
      <c r="I396" s="8" t="str">
        <f>IF('Bilans control'!A394&lt;&gt;"",'Bilans control'!A394,"")</f>
        <v/>
      </c>
    </row>
    <row r="397" spans="9:9" x14ac:dyDescent="0.35">
      <c r="I397" s="8" t="str">
        <f>IF('Bilans control'!A395&lt;&gt;"",'Bilans control'!A395,"")</f>
        <v/>
      </c>
    </row>
    <row r="398" spans="9:9" x14ac:dyDescent="0.35">
      <c r="I398" s="8" t="str">
        <f>IF('Bilans control'!A396&lt;&gt;"",'Bilans control'!A396,"")</f>
        <v/>
      </c>
    </row>
    <row r="399" spans="9:9" x14ac:dyDescent="0.35">
      <c r="I399" s="8" t="str">
        <f>IF('Bilans control'!A397&lt;&gt;"",'Bilans control'!A397,"")</f>
        <v/>
      </c>
    </row>
    <row r="400" spans="9:9" x14ac:dyDescent="0.35">
      <c r="I400" s="8" t="str">
        <f>IF('Bilans control'!A398&lt;&gt;"",'Bilans control'!A398,"")</f>
        <v/>
      </c>
    </row>
    <row r="401" spans="9:9" x14ac:dyDescent="0.35">
      <c r="I401" s="8" t="str">
        <f>IF('Bilans control'!A399&lt;&gt;"",'Bilans control'!A399,"")</f>
        <v/>
      </c>
    </row>
    <row r="402" spans="9:9" x14ac:dyDescent="0.35">
      <c r="I402" s="8" t="str">
        <f>IF('Bilans control'!A400&lt;&gt;"",'Bilans control'!A400,"")</f>
        <v/>
      </c>
    </row>
    <row r="403" spans="9:9" x14ac:dyDescent="0.35">
      <c r="I403" s="8" t="str">
        <f>IF('Bilans control'!A401&lt;&gt;"",'Bilans control'!A401,"")</f>
        <v/>
      </c>
    </row>
    <row r="404" spans="9:9" x14ac:dyDescent="0.35">
      <c r="I404" s="8" t="str">
        <f>IF('Bilans control'!A402&lt;&gt;"",'Bilans control'!A402,"")</f>
        <v/>
      </c>
    </row>
    <row r="405" spans="9:9" x14ac:dyDescent="0.35">
      <c r="I405" s="8" t="str">
        <f>IF('Bilans control'!A403&lt;&gt;"",'Bilans control'!A403,"")</f>
        <v/>
      </c>
    </row>
    <row r="406" spans="9:9" x14ac:dyDescent="0.35">
      <c r="I406" s="8" t="str">
        <f>IF('Bilans control'!A404&lt;&gt;"",'Bilans control'!A404,"")</f>
        <v/>
      </c>
    </row>
    <row r="407" spans="9:9" x14ac:dyDescent="0.35">
      <c r="I407" s="8" t="str">
        <f>IF('Bilans control'!A405&lt;&gt;"",'Bilans control'!A405,"")</f>
        <v/>
      </c>
    </row>
    <row r="408" spans="9:9" x14ac:dyDescent="0.35">
      <c r="I408" s="8" t="str">
        <f>IF('Bilans control'!A406&lt;&gt;"",'Bilans control'!A406,"")</f>
        <v/>
      </c>
    </row>
    <row r="409" spans="9:9" x14ac:dyDescent="0.35">
      <c r="I409" s="8" t="str">
        <f>IF('Bilans control'!A407&lt;&gt;"",'Bilans control'!A407,"")</f>
        <v/>
      </c>
    </row>
    <row r="410" spans="9:9" x14ac:dyDescent="0.35">
      <c r="I410" s="8" t="str">
        <f>IF('Bilans control'!A408&lt;&gt;"",'Bilans control'!A408,"")</f>
        <v/>
      </c>
    </row>
    <row r="411" spans="9:9" x14ac:dyDescent="0.35">
      <c r="I411" s="8" t="str">
        <f>IF('Bilans control'!A409&lt;&gt;"",'Bilans control'!A409,"")</f>
        <v/>
      </c>
    </row>
    <row r="412" spans="9:9" x14ac:dyDescent="0.35">
      <c r="I412" s="8" t="str">
        <f>IF('Bilans control'!A410&lt;&gt;"",'Bilans control'!A410,"")</f>
        <v/>
      </c>
    </row>
    <row r="413" spans="9:9" x14ac:dyDescent="0.35">
      <c r="I413" s="8" t="str">
        <f>IF('Bilans control'!A411&lt;&gt;"",'Bilans control'!A411,"")</f>
        <v/>
      </c>
    </row>
    <row r="414" spans="9:9" x14ac:dyDescent="0.35">
      <c r="I414" s="8" t="str">
        <f>IF('Bilans control'!A412&lt;&gt;"",'Bilans control'!A412,"")</f>
        <v/>
      </c>
    </row>
    <row r="415" spans="9:9" x14ac:dyDescent="0.35">
      <c r="I415" s="8" t="str">
        <f>IF('Bilans control'!A413&lt;&gt;"",'Bilans control'!A413,"")</f>
        <v/>
      </c>
    </row>
    <row r="416" spans="9:9" x14ac:dyDescent="0.35">
      <c r="I416" s="8" t="str">
        <f>IF('Bilans control'!A414&lt;&gt;"",'Bilans control'!A414,"")</f>
        <v/>
      </c>
    </row>
    <row r="417" spans="9:9" x14ac:dyDescent="0.35">
      <c r="I417" s="8" t="str">
        <f>IF('Bilans control'!A415&lt;&gt;"",'Bilans control'!A415,"")</f>
        <v/>
      </c>
    </row>
    <row r="418" spans="9:9" x14ac:dyDescent="0.35">
      <c r="I418" s="8" t="str">
        <f>IF('Bilans control'!A416&lt;&gt;"",'Bilans control'!A416,"")</f>
        <v/>
      </c>
    </row>
    <row r="419" spans="9:9" x14ac:dyDescent="0.35">
      <c r="I419" s="8" t="str">
        <f>IF('Bilans control'!A417&lt;&gt;"",'Bilans control'!A417,"")</f>
        <v/>
      </c>
    </row>
    <row r="420" spans="9:9" x14ac:dyDescent="0.35">
      <c r="I420" s="8" t="str">
        <f>IF('Bilans control'!A418&lt;&gt;"",'Bilans control'!A418,"")</f>
        <v/>
      </c>
    </row>
    <row r="421" spans="9:9" x14ac:dyDescent="0.35">
      <c r="I421" s="8" t="str">
        <f>IF('Bilans control'!A419&lt;&gt;"",'Bilans control'!A419,"")</f>
        <v/>
      </c>
    </row>
    <row r="422" spans="9:9" x14ac:dyDescent="0.35">
      <c r="I422" s="8" t="str">
        <f>IF('Bilans control'!A420&lt;&gt;"",'Bilans control'!A420,"")</f>
        <v/>
      </c>
    </row>
    <row r="423" spans="9:9" x14ac:dyDescent="0.35">
      <c r="I423" s="8" t="str">
        <f>IF('Bilans control'!A421&lt;&gt;"",'Bilans control'!A421,"")</f>
        <v/>
      </c>
    </row>
    <row r="424" spans="9:9" x14ac:dyDescent="0.35">
      <c r="I424" s="8" t="str">
        <f>IF('Bilans control'!A422&lt;&gt;"",'Bilans control'!A422,"")</f>
        <v/>
      </c>
    </row>
    <row r="425" spans="9:9" x14ac:dyDescent="0.35">
      <c r="I425" s="8" t="str">
        <f>IF('Bilans control'!A423&lt;&gt;"",'Bilans control'!A423,"")</f>
        <v/>
      </c>
    </row>
    <row r="426" spans="9:9" x14ac:dyDescent="0.35">
      <c r="I426" s="8" t="str">
        <f>IF('Bilans control'!A424&lt;&gt;"",'Bilans control'!A424,"")</f>
        <v/>
      </c>
    </row>
    <row r="427" spans="9:9" x14ac:dyDescent="0.35">
      <c r="I427" s="8" t="str">
        <f>IF('Bilans control'!A425&lt;&gt;"",'Bilans control'!A425,"")</f>
        <v/>
      </c>
    </row>
    <row r="428" spans="9:9" x14ac:dyDescent="0.35">
      <c r="I428" s="8" t="str">
        <f>IF('Bilans control'!A426&lt;&gt;"",'Bilans control'!A426,"")</f>
        <v/>
      </c>
    </row>
    <row r="429" spans="9:9" x14ac:dyDescent="0.35">
      <c r="I429" s="8" t="str">
        <f>IF('Bilans control'!A427&lt;&gt;"",'Bilans control'!A427,"")</f>
        <v/>
      </c>
    </row>
    <row r="430" spans="9:9" x14ac:dyDescent="0.35">
      <c r="I430" s="8" t="str">
        <f>IF('Bilans control'!A428&lt;&gt;"",'Bilans control'!A428,"")</f>
        <v/>
      </c>
    </row>
    <row r="431" spans="9:9" x14ac:dyDescent="0.35">
      <c r="I431" s="8" t="str">
        <f>IF('Bilans control'!A429&lt;&gt;"",'Bilans control'!A429,"")</f>
        <v/>
      </c>
    </row>
    <row r="432" spans="9:9" x14ac:dyDescent="0.35">
      <c r="I432" s="8" t="str">
        <f>IF('Bilans control'!A430&lt;&gt;"",'Bilans control'!A430,"")</f>
        <v/>
      </c>
    </row>
    <row r="433" spans="9:9" x14ac:dyDescent="0.35">
      <c r="I433" s="8" t="str">
        <f>IF('Bilans control'!A431&lt;&gt;"",'Bilans control'!A431,"")</f>
        <v/>
      </c>
    </row>
    <row r="434" spans="9:9" x14ac:dyDescent="0.35">
      <c r="I434" s="8" t="str">
        <f>IF('Bilans control'!A432&lt;&gt;"",'Bilans control'!A432,"")</f>
        <v/>
      </c>
    </row>
    <row r="435" spans="9:9" x14ac:dyDescent="0.35">
      <c r="I435" s="8" t="str">
        <f>IF('Bilans control'!A433&lt;&gt;"",'Bilans control'!A433,"")</f>
        <v/>
      </c>
    </row>
    <row r="436" spans="9:9" x14ac:dyDescent="0.35">
      <c r="I436" s="8" t="str">
        <f>IF('Bilans control'!A434&lt;&gt;"",'Bilans control'!A434,"")</f>
        <v/>
      </c>
    </row>
    <row r="437" spans="9:9" x14ac:dyDescent="0.35">
      <c r="I437" s="8" t="str">
        <f>IF('Bilans control'!A435&lt;&gt;"",'Bilans control'!A435,"")</f>
        <v/>
      </c>
    </row>
    <row r="438" spans="9:9" x14ac:dyDescent="0.35">
      <c r="I438" s="8" t="str">
        <f>IF('Bilans control'!A436&lt;&gt;"",'Bilans control'!A436,"")</f>
        <v/>
      </c>
    </row>
    <row r="439" spans="9:9" x14ac:dyDescent="0.35">
      <c r="I439" s="8" t="str">
        <f>IF('Bilans control'!A437&lt;&gt;"",'Bilans control'!A437,"")</f>
        <v/>
      </c>
    </row>
    <row r="440" spans="9:9" x14ac:dyDescent="0.35">
      <c r="I440" s="8" t="str">
        <f>IF('Bilans control'!A438&lt;&gt;"",'Bilans control'!A438,"")</f>
        <v/>
      </c>
    </row>
    <row r="441" spans="9:9" x14ac:dyDescent="0.35">
      <c r="I441" s="8" t="str">
        <f>IF('Bilans control'!A439&lt;&gt;"",'Bilans control'!A439,"")</f>
        <v/>
      </c>
    </row>
    <row r="442" spans="9:9" x14ac:dyDescent="0.35">
      <c r="I442" s="8" t="str">
        <f>IF('Bilans control'!A440&lt;&gt;"",'Bilans control'!A440,"")</f>
        <v/>
      </c>
    </row>
    <row r="443" spans="9:9" x14ac:dyDescent="0.35">
      <c r="I443" s="8" t="str">
        <f>IF('Bilans control'!A441&lt;&gt;"",'Bilans control'!A441,"")</f>
        <v/>
      </c>
    </row>
    <row r="444" spans="9:9" x14ac:dyDescent="0.35">
      <c r="I444" s="8" t="str">
        <f>IF('Bilans control'!A442&lt;&gt;"",'Bilans control'!A442,"")</f>
        <v/>
      </c>
    </row>
    <row r="445" spans="9:9" x14ac:dyDescent="0.35">
      <c r="I445" s="8" t="str">
        <f>IF('Bilans control'!A443&lt;&gt;"",'Bilans control'!A443,"")</f>
        <v/>
      </c>
    </row>
    <row r="446" spans="9:9" x14ac:dyDescent="0.35">
      <c r="I446" s="8" t="str">
        <f>IF('Bilans control'!A444&lt;&gt;"",'Bilans control'!A444,"")</f>
        <v/>
      </c>
    </row>
    <row r="447" spans="9:9" x14ac:dyDescent="0.35">
      <c r="I447" s="8" t="str">
        <f>IF('Bilans control'!A445&lt;&gt;"",'Bilans control'!A445,"")</f>
        <v/>
      </c>
    </row>
    <row r="448" spans="9:9" x14ac:dyDescent="0.35">
      <c r="I448" s="8" t="str">
        <f>IF('Bilans control'!A446&lt;&gt;"",'Bilans control'!A446,"")</f>
        <v/>
      </c>
    </row>
    <row r="449" spans="9:9" x14ac:dyDescent="0.35">
      <c r="I449" s="8" t="str">
        <f>IF('Bilans control'!A447&lt;&gt;"",'Bilans control'!A447,"")</f>
        <v/>
      </c>
    </row>
    <row r="450" spans="9:9" x14ac:dyDescent="0.35">
      <c r="I450" s="8" t="str">
        <f>IF('Bilans control'!A448&lt;&gt;"",'Bilans control'!A448,"")</f>
        <v/>
      </c>
    </row>
    <row r="451" spans="9:9" x14ac:dyDescent="0.35">
      <c r="I451" s="8" t="str">
        <f>IF('Bilans control'!A449&lt;&gt;"",'Bilans control'!A449,"")</f>
        <v/>
      </c>
    </row>
    <row r="452" spans="9:9" x14ac:dyDescent="0.35">
      <c r="I452" s="8" t="str">
        <f>IF('Bilans control'!A450&lt;&gt;"",'Bilans control'!A450,"")</f>
        <v/>
      </c>
    </row>
    <row r="453" spans="9:9" x14ac:dyDescent="0.35">
      <c r="I453" s="8" t="str">
        <f>IF('Bilans control'!A451&lt;&gt;"",'Bilans control'!A451,"")</f>
        <v/>
      </c>
    </row>
    <row r="454" spans="9:9" x14ac:dyDescent="0.35">
      <c r="I454" s="8" t="str">
        <f>IF('Bilans control'!A452&lt;&gt;"",'Bilans control'!A452,"")</f>
        <v/>
      </c>
    </row>
    <row r="455" spans="9:9" x14ac:dyDescent="0.35">
      <c r="I455" s="8" t="str">
        <f>IF('Bilans control'!A453&lt;&gt;"",'Bilans control'!A453,"")</f>
        <v/>
      </c>
    </row>
    <row r="456" spans="9:9" x14ac:dyDescent="0.35">
      <c r="I456" s="8" t="str">
        <f>IF('Bilans control'!A454&lt;&gt;"",'Bilans control'!A454,"")</f>
        <v/>
      </c>
    </row>
    <row r="457" spans="9:9" x14ac:dyDescent="0.35">
      <c r="I457" s="8" t="str">
        <f>IF('Bilans control'!A455&lt;&gt;"",'Bilans control'!A455,"")</f>
        <v/>
      </c>
    </row>
    <row r="458" spans="9:9" x14ac:dyDescent="0.35">
      <c r="I458" s="8" t="str">
        <f>IF('Bilans control'!A456&lt;&gt;"",'Bilans control'!A456,"")</f>
        <v/>
      </c>
    </row>
    <row r="459" spans="9:9" x14ac:dyDescent="0.35">
      <c r="I459" s="8" t="str">
        <f>IF('Bilans control'!A457&lt;&gt;"",'Bilans control'!A457,"")</f>
        <v/>
      </c>
    </row>
    <row r="460" spans="9:9" x14ac:dyDescent="0.35">
      <c r="I460" s="8" t="str">
        <f>IF('Bilans control'!A458&lt;&gt;"",'Bilans control'!A458,"")</f>
        <v/>
      </c>
    </row>
    <row r="461" spans="9:9" x14ac:dyDescent="0.35">
      <c r="I461" s="8" t="str">
        <f>IF('Bilans control'!A459&lt;&gt;"",'Bilans control'!A459,"")</f>
        <v/>
      </c>
    </row>
    <row r="462" spans="9:9" x14ac:dyDescent="0.35">
      <c r="I462" s="8" t="str">
        <f>IF('Bilans control'!A460&lt;&gt;"",'Bilans control'!A460,"")</f>
        <v/>
      </c>
    </row>
    <row r="463" spans="9:9" x14ac:dyDescent="0.35">
      <c r="I463" s="8" t="str">
        <f>IF('Bilans control'!A461&lt;&gt;"",'Bilans control'!A461,"")</f>
        <v/>
      </c>
    </row>
    <row r="464" spans="9:9" x14ac:dyDescent="0.35">
      <c r="I464" s="8" t="str">
        <f>IF('Bilans control'!A462&lt;&gt;"",'Bilans control'!A462,"")</f>
        <v/>
      </c>
    </row>
    <row r="465" spans="9:9" x14ac:dyDescent="0.35">
      <c r="I465" s="8" t="str">
        <f>IF('Bilans control'!A463&lt;&gt;"",'Bilans control'!A463,"")</f>
        <v/>
      </c>
    </row>
    <row r="466" spans="9:9" x14ac:dyDescent="0.35">
      <c r="I466" s="8" t="str">
        <f>IF('Bilans control'!A464&lt;&gt;"",'Bilans control'!A464,"")</f>
        <v/>
      </c>
    </row>
    <row r="467" spans="9:9" x14ac:dyDescent="0.35">
      <c r="I467" s="8" t="str">
        <f>IF('Bilans control'!A465&lt;&gt;"",'Bilans control'!A465,"")</f>
        <v/>
      </c>
    </row>
    <row r="468" spans="9:9" x14ac:dyDescent="0.35">
      <c r="I468" s="8" t="str">
        <f>IF('Bilans control'!A466&lt;&gt;"",'Bilans control'!A466,"")</f>
        <v/>
      </c>
    </row>
    <row r="469" spans="9:9" x14ac:dyDescent="0.35">
      <c r="I469" s="8" t="str">
        <f>IF('Bilans control'!A467&lt;&gt;"",'Bilans control'!A467,"")</f>
        <v/>
      </c>
    </row>
    <row r="470" spans="9:9" x14ac:dyDescent="0.35">
      <c r="I470" s="8" t="str">
        <f>IF('Bilans control'!A468&lt;&gt;"",'Bilans control'!A468,"")</f>
        <v/>
      </c>
    </row>
    <row r="471" spans="9:9" x14ac:dyDescent="0.35">
      <c r="I471" s="8" t="str">
        <f>IF('Bilans control'!A469&lt;&gt;"",'Bilans control'!A469,"")</f>
        <v/>
      </c>
    </row>
    <row r="472" spans="9:9" x14ac:dyDescent="0.35">
      <c r="I472" s="8" t="str">
        <f>IF('Bilans control'!A470&lt;&gt;"",'Bilans control'!A470,"")</f>
        <v/>
      </c>
    </row>
    <row r="473" spans="9:9" x14ac:dyDescent="0.35">
      <c r="I473" s="8" t="str">
        <f>IF('Bilans control'!A471&lt;&gt;"",'Bilans control'!A471,"")</f>
        <v/>
      </c>
    </row>
    <row r="474" spans="9:9" x14ac:dyDescent="0.35">
      <c r="I474" s="8" t="str">
        <f>IF('Bilans control'!A472&lt;&gt;"",'Bilans control'!A472,"")</f>
        <v/>
      </c>
    </row>
    <row r="475" spans="9:9" x14ac:dyDescent="0.35">
      <c r="I475" s="8" t="str">
        <f>IF('Bilans control'!A473&lt;&gt;"",'Bilans control'!A473,"")</f>
        <v/>
      </c>
    </row>
    <row r="476" spans="9:9" x14ac:dyDescent="0.35">
      <c r="I476" s="8" t="str">
        <f>IF('Bilans control'!A474&lt;&gt;"",'Bilans control'!A474,"")</f>
        <v/>
      </c>
    </row>
    <row r="477" spans="9:9" x14ac:dyDescent="0.35">
      <c r="I477" s="8" t="str">
        <f>IF('Bilans control'!A475&lt;&gt;"",'Bilans control'!A475,"")</f>
        <v/>
      </c>
    </row>
    <row r="478" spans="9:9" x14ac:dyDescent="0.35">
      <c r="I478" s="8" t="str">
        <f>IF('Bilans control'!A476&lt;&gt;"",'Bilans control'!A476,"")</f>
        <v/>
      </c>
    </row>
    <row r="479" spans="9:9" x14ac:dyDescent="0.35">
      <c r="I479" s="8" t="str">
        <f>IF('Bilans control'!A477&lt;&gt;"",'Bilans control'!A477,"")</f>
        <v/>
      </c>
    </row>
    <row r="480" spans="9:9" x14ac:dyDescent="0.35">
      <c r="I480" s="8" t="str">
        <f>IF('Bilans control'!A478&lt;&gt;"",'Bilans control'!A478,"")</f>
        <v/>
      </c>
    </row>
    <row r="481" spans="9:9" x14ac:dyDescent="0.35">
      <c r="I481" s="8" t="str">
        <f>IF('Bilans control'!A479&lt;&gt;"",'Bilans control'!A479,"")</f>
        <v/>
      </c>
    </row>
    <row r="482" spans="9:9" x14ac:dyDescent="0.35">
      <c r="I482" s="8" t="str">
        <f>IF('Bilans control'!A480&lt;&gt;"",'Bilans control'!A480,"")</f>
        <v/>
      </c>
    </row>
    <row r="483" spans="9:9" x14ac:dyDescent="0.35">
      <c r="I483" s="8" t="str">
        <f>IF('Bilans control'!A481&lt;&gt;"",'Bilans control'!A481,"")</f>
        <v/>
      </c>
    </row>
    <row r="484" spans="9:9" x14ac:dyDescent="0.35">
      <c r="I484" s="8" t="str">
        <f>IF('Bilans control'!A482&lt;&gt;"",'Bilans control'!A482,"")</f>
        <v/>
      </c>
    </row>
    <row r="485" spans="9:9" x14ac:dyDescent="0.35">
      <c r="I485" s="8" t="str">
        <f>IF('Bilans control'!A483&lt;&gt;"",'Bilans control'!A483,"")</f>
        <v/>
      </c>
    </row>
    <row r="486" spans="9:9" x14ac:dyDescent="0.35">
      <c r="I486" s="8" t="str">
        <f>IF('Bilans control'!A484&lt;&gt;"",'Bilans control'!A484,"")</f>
        <v/>
      </c>
    </row>
    <row r="487" spans="9:9" x14ac:dyDescent="0.35">
      <c r="I487" s="8" t="str">
        <f>IF('Bilans control'!A485&lt;&gt;"",'Bilans control'!A485,"")</f>
        <v/>
      </c>
    </row>
    <row r="488" spans="9:9" x14ac:dyDescent="0.35">
      <c r="I488" s="8" t="str">
        <f>IF('Bilans control'!A486&lt;&gt;"",'Bilans control'!A486,"")</f>
        <v/>
      </c>
    </row>
    <row r="489" spans="9:9" x14ac:dyDescent="0.35">
      <c r="I489" s="8" t="str">
        <f>IF('Bilans control'!A487&lt;&gt;"",'Bilans control'!A487,"")</f>
        <v/>
      </c>
    </row>
    <row r="490" spans="9:9" x14ac:dyDescent="0.35">
      <c r="I490" s="8" t="str">
        <f>IF('Bilans control'!A488&lt;&gt;"",'Bilans control'!A488,"")</f>
        <v/>
      </c>
    </row>
    <row r="491" spans="9:9" x14ac:dyDescent="0.35">
      <c r="I491" s="8" t="str">
        <f>IF('Bilans control'!A489&lt;&gt;"",'Bilans control'!A489,"")</f>
        <v/>
      </c>
    </row>
    <row r="492" spans="9:9" x14ac:dyDescent="0.35">
      <c r="I492" s="8" t="str">
        <f>IF('Bilans control'!A490&lt;&gt;"",'Bilans control'!A490,"")</f>
        <v/>
      </c>
    </row>
    <row r="493" spans="9:9" x14ac:dyDescent="0.35">
      <c r="I493" s="8" t="str">
        <f>IF('Bilans control'!A491&lt;&gt;"",'Bilans control'!A491,"")</f>
        <v/>
      </c>
    </row>
    <row r="494" spans="9:9" x14ac:dyDescent="0.35">
      <c r="I494" s="8" t="str">
        <f>IF('Bilans control'!A492&lt;&gt;"",'Bilans control'!A492,"")</f>
        <v/>
      </c>
    </row>
    <row r="495" spans="9:9" x14ac:dyDescent="0.35">
      <c r="I495" s="8" t="str">
        <f>IF('Bilans control'!A493&lt;&gt;"",'Bilans control'!A493,"")</f>
        <v/>
      </c>
    </row>
    <row r="496" spans="9:9" x14ac:dyDescent="0.35">
      <c r="I496" s="8" t="str">
        <f>IF('Bilans control'!A494&lt;&gt;"",'Bilans control'!A494,"")</f>
        <v/>
      </c>
    </row>
    <row r="497" spans="9:9" x14ac:dyDescent="0.35">
      <c r="I497" s="8" t="str">
        <f>IF('Bilans control'!A495&lt;&gt;"",'Bilans control'!A495,"")</f>
        <v/>
      </c>
    </row>
    <row r="498" spans="9:9" x14ac:dyDescent="0.35">
      <c r="I498" s="8" t="str">
        <f>IF('Bilans control'!A496&lt;&gt;"",'Bilans control'!A496,"")</f>
        <v/>
      </c>
    </row>
    <row r="499" spans="9:9" x14ac:dyDescent="0.35">
      <c r="I499" s="8" t="str">
        <f>IF('Bilans control'!A497&lt;&gt;"",'Bilans control'!A497,"")</f>
        <v/>
      </c>
    </row>
    <row r="500" spans="9:9" x14ac:dyDescent="0.35">
      <c r="I500" s="8" t="str">
        <f>IF('Bilans control'!A498&lt;&gt;"",'Bilans control'!A498,"")</f>
        <v/>
      </c>
    </row>
    <row r="501" spans="9:9" x14ac:dyDescent="0.35">
      <c r="I501" s="8" t="str">
        <f>IF('Bilans control'!A499&lt;&gt;"",'Bilans control'!A499,"")</f>
        <v/>
      </c>
    </row>
    <row r="502" spans="9:9" x14ac:dyDescent="0.35">
      <c r="I502" s="8" t="str">
        <f>IF('Bilans control'!A500&lt;&gt;"",'Bilans control'!A500,"")</f>
        <v/>
      </c>
    </row>
    <row r="503" spans="9:9" x14ac:dyDescent="0.35">
      <c r="I503" s="8" t="str">
        <f>IF('Bilans control'!A501&lt;&gt;"",'Bilans control'!A501,"")</f>
        <v/>
      </c>
    </row>
    <row r="504" spans="9:9" x14ac:dyDescent="0.35">
      <c r="I504" s="8" t="str">
        <f>IF('Bilans control'!A502&lt;&gt;"",'Bilans control'!A502,"")</f>
        <v/>
      </c>
    </row>
    <row r="505" spans="9:9" x14ac:dyDescent="0.35">
      <c r="I505" s="8" t="str">
        <f>IF('Bilans control'!A503&lt;&gt;"",'Bilans control'!A503,"")</f>
        <v/>
      </c>
    </row>
    <row r="506" spans="9:9" x14ac:dyDescent="0.35">
      <c r="I506" s="8" t="str">
        <f>IF('Bilans control'!A504&lt;&gt;"",'Bilans control'!A504,"")</f>
        <v/>
      </c>
    </row>
    <row r="507" spans="9:9" x14ac:dyDescent="0.35">
      <c r="I507" s="8" t="str">
        <f>IF('Bilans control'!A505&lt;&gt;"",'Bilans control'!A505,"")</f>
        <v/>
      </c>
    </row>
    <row r="508" spans="9:9" x14ac:dyDescent="0.35">
      <c r="I508" s="8" t="str">
        <f>IF('Bilans control'!A506&lt;&gt;"",'Bilans control'!A506,"")</f>
        <v/>
      </c>
    </row>
    <row r="509" spans="9:9" x14ac:dyDescent="0.35">
      <c r="I509" s="8" t="str">
        <f>IF('Bilans control'!A507&lt;&gt;"",'Bilans control'!A507,"")</f>
        <v/>
      </c>
    </row>
    <row r="510" spans="9:9" x14ac:dyDescent="0.35">
      <c r="I510" s="8" t="str">
        <f>IF('Bilans control'!A508&lt;&gt;"",'Bilans control'!A508,"")</f>
        <v/>
      </c>
    </row>
    <row r="511" spans="9:9" x14ac:dyDescent="0.35">
      <c r="I511" s="8" t="str">
        <f>IF('Bilans control'!A509&lt;&gt;"",'Bilans control'!A509,"")</f>
        <v/>
      </c>
    </row>
    <row r="512" spans="9:9" x14ac:dyDescent="0.35">
      <c r="I512" s="8" t="str">
        <f>IF('Bilans control'!A510&lt;&gt;"",'Bilans control'!A510,"")</f>
        <v/>
      </c>
    </row>
    <row r="513" spans="9:9" x14ac:dyDescent="0.35">
      <c r="I513" s="8" t="str">
        <f>IF('Bilans control'!A511&lt;&gt;"",'Bilans control'!A511,"")</f>
        <v/>
      </c>
    </row>
    <row r="514" spans="9:9" x14ac:dyDescent="0.35">
      <c r="I514" s="8" t="str">
        <f>IF('Bilans control'!A512&lt;&gt;"",'Bilans control'!A512,"")</f>
        <v/>
      </c>
    </row>
    <row r="515" spans="9:9" x14ac:dyDescent="0.35">
      <c r="I515" s="8" t="str">
        <f>IF('Bilans control'!A513&lt;&gt;"",'Bilans control'!A513,"")</f>
        <v/>
      </c>
    </row>
    <row r="516" spans="9:9" x14ac:dyDescent="0.35">
      <c r="I516" s="8" t="str">
        <f>IF('Bilans control'!A514&lt;&gt;"",'Bilans control'!A514,"")</f>
        <v/>
      </c>
    </row>
    <row r="517" spans="9:9" x14ac:dyDescent="0.35">
      <c r="I517" s="8" t="str">
        <f>IF('Bilans control'!A515&lt;&gt;"",'Bilans control'!A515,"")</f>
        <v/>
      </c>
    </row>
    <row r="518" spans="9:9" x14ac:dyDescent="0.35">
      <c r="I518" s="8" t="str">
        <f>IF('Bilans control'!A516&lt;&gt;"",'Bilans control'!A516,"")</f>
        <v/>
      </c>
    </row>
    <row r="519" spans="9:9" x14ac:dyDescent="0.35">
      <c r="I519" s="8" t="str">
        <f>IF('Bilans control'!A517&lt;&gt;"",'Bilans control'!A517,"")</f>
        <v/>
      </c>
    </row>
    <row r="520" spans="9:9" x14ac:dyDescent="0.35">
      <c r="I520" s="8" t="str">
        <f>IF('Bilans control'!A518&lt;&gt;"",'Bilans control'!A518,"")</f>
        <v/>
      </c>
    </row>
    <row r="521" spans="9:9" x14ac:dyDescent="0.35">
      <c r="I521" s="8" t="str">
        <f>IF('Bilans control'!A519&lt;&gt;"",'Bilans control'!A519,"")</f>
        <v/>
      </c>
    </row>
    <row r="522" spans="9:9" x14ac:dyDescent="0.35">
      <c r="I522" s="8" t="str">
        <f>IF('Bilans control'!A520&lt;&gt;"",'Bilans control'!A520,"")</f>
        <v/>
      </c>
    </row>
    <row r="523" spans="9:9" x14ac:dyDescent="0.35">
      <c r="I523" s="8" t="str">
        <f>IF('Bilans control'!A521&lt;&gt;"",'Bilans control'!A521,"")</f>
        <v/>
      </c>
    </row>
    <row r="524" spans="9:9" x14ac:dyDescent="0.35">
      <c r="I524" s="8" t="str">
        <f>IF('Bilans control'!A522&lt;&gt;"",'Bilans control'!A522,"")</f>
        <v/>
      </c>
    </row>
    <row r="525" spans="9:9" x14ac:dyDescent="0.35">
      <c r="I525" s="8" t="str">
        <f>IF('Bilans control'!A523&lt;&gt;"",'Bilans control'!A523,"")</f>
        <v/>
      </c>
    </row>
    <row r="526" spans="9:9" x14ac:dyDescent="0.35">
      <c r="I526" s="8" t="str">
        <f>IF('Bilans control'!A524&lt;&gt;"",'Bilans control'!A524,"")</f>
        <v/>
      </c>
    </row>
    <row r="527" spans="9:9" x14ac:dyDescent="0.35">
      <c r="I527" s="8" t="str">
        <f>IF('Bilans control'!A525&lt;&gt;"",'Bilans control'!A525,"")</f>
        <v/>
      </c>
    </row>
    <row r="528" spans="9:9" x14ac:dyDescent="0.35">
      <c r="I528" s="8" t="str">
        <f>IF('Bilans control'!A526&lt;&gt;"",'Bilans control'!A526,"")</f>
        <v/>
      </c>
    </row>
    <row r="529" spans="9:9" x14ac:dyDescent="0.35">
      <c r="I529" s="8" t="str">
        <f>IF('Bilans control'!A527&lt;&gt;"",'Bilans control'!A527,"")</f>
        <v/>
      </c>
    </row>
    <row r="530" spans="9:9" x14ac:dyDescent="0.35">
      <c r="I530" s="8" t="str">
        <f>IF('Bilans control'!A528&lt;&gt;"",'Bilans control'!A528,"")</f>
        <v/>
      </c>
    </row>
    <row r="531" spans="9:9" x14ac:dyDescent="0.35">
      <c r="I531" s="8" t="str">
        <f>IF('Bilans control'!A529&lt;&gt;"",'Bilans control'!A529,"")</f>
        <v/>
      </c>
    </row>
    <row r="532" spans="9:9" x14ac:dyDescent="0.35">
      <c r="I532" s="8" t="str">
        <f>IF('Bilans control'!A530&lt;&gt;"",'Bilans control'!A530,"")</f>
        <v/>
      </c>
    </row>
    <row r="533" spans="9:9" x14ac:dyDescent="0.35">
      <c r="I533" s="8" t="str">
        <f>IF('Bilans control'!A531&lt;&gt;"",'Bilans control'!A531,"")</f>
        <v/>
      </c>
    </row>
    <row r="534" spans="9:9" x14ac:dyDescent="0.35">
      <c r="I534" s="8" t="str">
        <f>IF('Bilans control'!A532&lt;&gt;"",'Bilans control'!A532,"")</f>
        <v/>
      </c>
    </row>
    <row r="535" spans="9:9" x14ac:dyDescent="0.35">
      <c r="I535" s="8" t="str">
        <f>IF('Bilans control'!A533&lt;&gt;"",'Bilans control'!A533,"")</f>
        <v/>
      </c>
    </row>
    <row r="536" spans="9:9" x14ac:dyDescent="0.35">
      <c r="I536" s="8" t="str">
        <f>IF('Bilans control'!A534&lt;&gt;"",'Bilans control'!A534,"")</f>
        <v/>
      </c>
    </row>
    <row r="537" spans="9:9" x14ac:dyDescent="0.35">
      <c r="I537" s="8" t="str">
        <f>IF('Bilans control'!A535&lt;&gt;"",'Bilans control'!A535,"")</f>
        <v/>
      </c>
    </row>
    <row r="538" spans="9:9" x14ac:dyDescent="0.35">
      <c r="I538" s="8" t="str">
        <f>IF('Bilans control'!A536&lt;&gt;"",'Bilans control'!A536,"")</f>
        <v/>
      </c>
    </row>
    <row r="539" spans="9:9" x14ac:dyDescent="0.35">
      <c r="I539" s="8" t="str">
        <f>IF('Bilans control'!A537&lt;&gt;"",'Bilans control'!A537,"")</f>
        <v/>
      </c>
    </row>
  </sheetData>
  <mergeCells count="7">
    <mergeCell ref="A95:A96"/>
    <mergeCell ref="B95:B96"/>
    <mergeCell ref="C95:C96"/>
    <mergeCell ref="A7:C7"/>
    <mergeCell ref="A8:A9"/>
    <mergeCell ref="B8:B9"/>
    <mergeCell ref="C8:C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6" sqref="A6"/>
    </sheetView>
  </sheetViews>
  <sheetFormatPr defaultRowHeight="14.5" x14ac:dyDescent="0.35"/>
  <cols>
    <col min="1" max="1" width="14.453125" bestFit="1" customWidth="1"/>
    <col min="2" max="2" width="11.54296875" customWidth="1"/>
    <col min="3" max="3" width="13.81640625" bestFit="1" customWidth="1"/>
  </cols>
  <sheetData>
    <row r="1" spans="1:7" x14ac:dyDescent="0.35">
      <c r="A1" s="4" t="s">
        <v>23</v>
      </c>
      <c r="B1" s="8" t="s">
        <v>113</v>
      </c>
    </row>
    <row r="3" spans="1:7" x14ac:dyDescent="0.35">
      <c r="A3" s="4" t="s">
        <v>21</v>
      </c>
      <c r="B3" s="4" t="s">
        <v>35</v>
      </c>
      <c r="C3" s="4" t="s">
        <v>36</v>
      </c>
      <c r="F3">
        <f>SUM(B4:B154)</f>
        <v>290031.02</v>
      </c>
      <c r="G3" s="8">
        <f>SUM(C4:C154)</f>
        <v>255268.44</v>
      </c>
    </row>
    <row r="4" spans="1:7" x14ac:dyDescent="0.35">
      <c r="A4" s="8" t="s">
        <v>381</v>
      </c>
      <c r="B4" s="8">
        <v>85690</v>
      </c>
      <c r="C4" s="8">
        <v>0</v>
      </c>
    </row>
    <row r="5" spans="1:7" x14ac:dyDescent="0.35">
      <c r="A5" s="8" t="s">
        <v>382</v>
      </c>
      <c r="B5" s="8">
        <v>7900</v>
      </c>
      <c r="C5" s="8">
        <v>0</v>
      </c>
    </row>
    <row r="6" spans="1:7" x14ac:dyDescent="0.35">
      <c r="A6" s="8" t="s">
        <v>383</v>
      </c>
      <c r="B6" s="8">
        <v>0</v>
      </c>
      <c r="C6" s="8">
        <v>28182</v>
      </c>
    </row>
    <row r="7" spans="1:7" x14ac:dyDescent="0.35">
      <c r="A7" s="8" t="s">
        <v>384</v>
      </c>
      <c r="B7" s="8">
        <v>0</v>
      </c>
      <c r="C7" s="8">
        <v>1725</v>
      </c>
    </row>
    <row r="8" spans="1:7" x14ac:dyDescent="0.35">
      <c r="A8" s="8" t="s">
        <v>386</v>
      </c>
      <c r="B8" s="8">
        <v>1290.33</v>
      </c>
      <c r="C8" s="8">
        <v>0</v>
      </c>
    </row>
    <row r="9" spans="1:7" x14ac:dyDescent="0.35">
      <c r="A9" s="8" t="s">
        <v>387</v>
      </c>
      <c r="B9" s="8">
        <v>98235.67</v>
      </c>
      <c r="C9" s="8">
        <v>0</v>
      </c>
    </row>
    <row r="10" spans="1:7" x14ac:dyDescent="0.35">
      <c r="A10" s="8" t="s">
        <v>76</v>
      </c>
      <c r="B10" s="8">
        <v>0</v>
      </c>
      <c r="C10" s="8">
        <v>0</v>
      </c>
    </row>
    <row r="11" spans="1:7" x14ac:dyDescent="0.35">
      <c r="A11" s="8" t="s">
        <v>77</v>
      </c>
      <c r="B11" s="8">
        <v>0</v>
      </c>
      <c r="C11" s="8">
        <v>0</v>
      </c>
    </row>
    <row r="12" spans="1:7" x14ac:dyDescent="0.35">
      <c r="A12" s="8" t="s">
        <v>388</v>
      </c>
      <c r="B12" s="8">
        <v>8610</v>
      </c>
      <c r="C12" s="8">
        <v>0</v>
      </c>
    </row>
    <row r="13" spans="1:7" x14ac:dyDescent="0.35">
      <c r="A13" s="8" t="s">
        <v>389</v>
      </c>
      <c r="B13" s="8">
        <v>1290.5</v>
      </c>
      <c r="C13" s="8">
        <v>0</v>
      </c>
    </row>
    <row r="14" spans="1:7" x14ac:dyDescent="0.35">
      <c r="A14" s="8" t="s">
        <v>390</v>
      </c>
      <c r="B14" s="8">
        <v>0</v>
      </c>
      <c r="C14" s="8">
        <v>369</v>
      </c>
    </row>
    <row r="15" spans="1:7" x14ac:dyDescent="0.35">
      <c r="A15" s="8" t="s">
        <v>391</v>
      </c>
      <c r="B15" s="8">
        <v>0</v>
      </c>
      <c r="C15" s="8">
        <v>1550</v>
      </c>
    </row>
    <row r="16" spans="1:7" x14ac:dyDescent="0.35">
      <c r="A16" s="8" t="s">
        <v>78</v>
      </c>
      <c r="B16" s="8">
        <v>10891.8</v>
      </c>
      <c r="C16" s="8">
        <v>0</v>
      </c>
    </row>
    <row r="17" spans="1:3" x14ac:dyDescent="0.35">
      <c r="A17" s="8" t="s">
        <v>79</v>
      </c>
      <c r="B17" s="8">
        <v>6082.5</v>
      </c>
      <c r="C17" s="8">
        <v>0</v>
      </c>
    </row>
    <row r="18" spans="1:3" x14ac:dyDescent="0.35">
      <c r="A18" s="8" t="s">
        <v>80</v>
      </c>
      <c r="B18" s="8">
        <v>14378.6</v>
      </c>
      <c r="C18" s="8">
        <v>0</v>
      </c>
    </row>
    <row r="19" spans="1:3" x14ac:dyDescent="0.35">
      <c r="A19" s="8" t="s">
        <v>81</v>
      </c>
      <c r="B19" s="8">
        <v>4627.7</v>
      </c>
      <c r="C19" s="8">
        <v>0</v>
      </c>
    </row>
    <row r="20" spans="1:3" x14ac:dyDescent="0.35">
      <c r="A20" s="8" t="s">
        <v>392</v>
      </c>
      <c r="B20" s="8">
        <v>0</v>
      </c>
      <c r="C20" s="8">
        <v>4144.42</v>
      </c>
    </row>
    <row r="21" spans="1:3" x14ac:dyDescent="0.35">
      <c r="A21" s="8" t="s">
        <v>82</v>
      </c>
      <c r="B21" s="8">
        <v>0</v>
      </c>
      <c r="C21" s="8">
        <v>3510.9</v>
      </c>
    </row>
    <row r="22" spans="1:3" x14ac:dyDescent="0.35">
      <c r="A22" s="8" t="s">
        <v>83</v>
      </c>
      <c r="B22" s="8">
        <v>0</v>
      </c>
      <c r="C22" s="8">
        <v>2919</v>
      </c>
    </row>
    <row r="23" spans="1:3" x14ac:dyDescent="0.35">
      <c r="A23" s="8" t="s">
        <v>84</v>
      </c>
      <c r="B23" s="8">
        <v>0</v>
      </c>
      <c r="C23" s="8">
        <v>4369.8100000000004</v>
      </c>
    </row>
    <row r="24" spans="1:3" x14ac:dyDescent="0.35">
      <c r="A24" s="8" t="s">
        <v>85</v>
      </c>
      <c r="B24" s="8">
        <v>0</v>
      </c>
      <c r="C24" s="8">
        <v>942.81</v>
      </c>
    </row>
    <row r="25" spans="1:3" x14ac:dyDescent="0.35">
      <c r="A25" s="8" t="s">
        <v>86</v>
      </c>
      <c r="B25" s="8">
        <v>0</v>
      </c>
      <c r="C25" s="8">
        <v>1610</v>
      </c>
    </row>
    <row r="26" spans="1:3" x14ac:dyDescent="0.35">
      <c r="A26" s="8" t="s">
        <v>87</v>
      </c>
      <c r="B26" s="8">
        <v>901.81</v>
      </c>
      <c r="C26" s="8">
        <v>0</v>
      </c>
    </row>
    <row r="27" spans="1:3" x14ac:dyDescent="0.35">
      <c r="A27" s="8" t="s">
        <v>393</v>
      </c>
      <c r="B27" s="8">
        <v>0</v>
      </c>
      <c r="C27" s="8">
        <v>19924.919999999998</v>
      </c>
    </row>
    <row r="28" spans="1:3" x14ac:dyDescent="0.35">
      <c r="A28" s="8" t="s">
        <v>394</v>
      </c>
      <c r="B28" s="8">
        <v>13908</v>
      </c>
      <c r="C28" s="8">
        <v>0</v>
      </c>
    </row>
    <row r="29" spans="1:3" x14ac:dyDescent="0.35">
      <c r="A29" s="8" t="s">
        <v>88</v>
      </c>
      <c r="B29" s="8">
        <v>36224.11</v>
      </c>
      <c r="C29" s="8">
        <v>0</v>
      </c>
    </row>
    <row r="30" spans="1:3" x14ac:dyDescent="0.35">
      <c r="A30" s="8" t="s">
        <v>396</v>
      </c>
      <c r="B30" s="8">
        <v>0</v>
      </c>
      <c r="C30" s="8">
        <v>50000</v>
      </c>
    </row>
    <row r="31" spans="1:3" x14ac:dyDescent="0.35">
      <c r="A31" s="8" t="s">
        <v>397</v>
      </c>
      <c r="B31" s="8">
        <v>0</v>
      </c>
      <c r="C31" s="8">
        <v>107349</v>
      </c>
    </row>
    <row r="32" spans="1:3" x14ac:dyDescent="0.35">
      <c r="A32" s="8" t="s">
        <v>398</v>
      </c>
      <c r="B32" s="8">
        <v>0</v>
      </c>
      <c r="C32" s="8">
        <v>28671.58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Magazyn Danych</vt:lpstr>
      <vt:lpstr>JPK_KR</vt:lpstr>
      <vt:lpstr>Plan kont</vt:lpstr>
      <vt:lpstr>ZOiS</vt:lpstr>
      <vt:lpstr>RZiS</vt:lpstr>
      <vt:lpstr>RZiS control</vt:lpstr>
      <vt:lpstr>Bilans</vt:lpstr>
      <vt:lpstr>Bilans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2018-01-03T15:32:17Z</dcterms:modified>
</cp:coreProperties>
</file>