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connections.xml" ContentType="application/vnd.openxmlformats-officedocument.spreadsheetml.connections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3040" windowHeight="9408"/>
  </bookViews>
  <sheets>
    <sheet name="start" sheetId="8" r:id="rId1"/>
    <sheet name="dekrety" sheetId="1" r:id="rId2"/>
    <sheet name="ZOiS" sheetId="7" r:id="rId3"/>
    <sheet name="plan kont" sheetId="6" r:id="rId4"/>
    <sheet name="zapisy" sheetId="9" r:id="rId5"/>
  </sheets>
  <definedNames>
    <definedName name="_xlnm._FilterDatabase" localSheetId="1" hidden="1">dekrety!$B$2:$F$93</definedName>
    <definedName name="_xlnm._FilterDatabase" localSheetId="4" hidden="1">zapisy!$B$3:$F$94</definedName>
    <definedName name="lista">'plan kont'!$B$3:$B$138</definedName>
  </definedNames>
  <calcPr calcId="152511"/>
</workbook>
</file>

<file path=xl/calcChain.xml><?xml version="1.0" encoding="utf-8"?>
<calcChain xmlns="http://schemas.openxmlformats.org/spreadsheetml/2006/main">
  <c r="B5" i="9" l="1"/>
  <c r="C5" i="9"/>
  <c r="D5" i="9"/>
  <c r="E5" i="9"/>
  <c r="F5" i="9"/>
  <c r="B6" i="9"/>
  <c r="C6" i="9"/>
  <c r="D6" i="9"/>
  <c r="E6" i="9"/>
  <c r="F6" i="9"/>
  <c r="B7" i="9"/>
  <c r="C7" i="9"/>
  <c r="D7" i="9"/>
  <c r="E7" i="9"/>
  <c r="F7" i="9"/>
  <c r="B8" i="9"/>
  <c r="C8" i="9"/>
  <c r="D8" i="9"/>
  <c r="E8" i="9"/>
  <c r="F8" i="9"/>
  <c r="B9" i="9"/>
  <c r="C9" i="9"/>
  <c r="D9" i="9"/>
  <c r="E9" i="9"/>
  <c r="F9" i="9"/>
  <c r="B10" i="9"/>
  <c r="C10" i="9"/>
  <c r="D10" i="9"/>
  <c r="E10" i="9"/>
  <c r="F10" i="9"/>
  <c r="B11" i="9"/>
  <c r="C11" i="9"/>
  <c r="D11" i="9"/>
  <c r="E11" i="9"/>
  <c r="F11" i="9"/>
  <c r="B12" i="9"/>
  <c r="C12" i="9"/>
  <c r="D12" i="9"/>
  <c r="E12" i="9"/>
  <c r="F12" i="9"/>
  <c r="B13" i="9"/>
  <c r="C13" i="9"/>
  <c r="D13" i="9"/>
  <c r="E13" i="9"/>
  <c r="F13" i="9"/>
  <c r="B14" i="9"/>
  <c r="C14" i="9"/>
  <c r="D14" i="9"/>
  <c r="E14" i="9"/>
  <c r="F14" i="9"/>
  <c r="B15" i="9"/>
  <c r="C15" i="9"/>
  <c r="D15" i="9"/>
  <c r="E15" i="9"/>
  <c r="F15" i="9"/>
  <c r="B16" i="9"/>
  <c r="C16" i="9"/>
  <c r="D16" i="9"/>
  <c r="E16" i="9"/>
  <c r="F16" i="9"/>
  <c r="B17" i="9"/>
  <c r="C17" i="9"/>
  <c r="D17" i="9"/>
  <c r="E17" i="9"/>
  <c r="F17" i="9"/>
  <c r="B18" i="9"/>
  <c r="C18" i="9"/>
  <c r="D18" i="9"/>
  <c r="E18" i="9"/>
  <c r="F18" i="9"/>
  <c r="B19" i="9"/>
  <c r="C19" i="9"/>
  <c r="D19" i="9"/>
  <c r="E19" i="9"/>
  <c r="F19" i="9"/>
  <c r="B20" i="9"/>
  <c r="C20" i="9"/>
  <c r="D20" i="9"/>
  <c r="E20" i="9"/>
  <c r="F20" i="9"/>
  <c r="B21" i="9"/>
  <c r="C21" i="9"/>
  <c r="D21" i="9"/>
  <c r="E21" i="9"/>
  <c r="F21" i="9"/>
  <c r="B22" i="9"/>
  <c r="C22" i="9"/>
  <c r="D22" i="9"/>
  <c r="E22" i="9"/>
  <c r="F22" i="9"/>
  <c r="B23" i="9"/>
  <c r="C23" i="9"/>
  <c r="D23" i="9"/>
  <c r="E23" i="9"/>
  <c r="F23" i="9"/>
  <c r="B24" i="9"/>
  <c r="C24" i="9"/>
  <c r="D24" i="9"/>
  <c r="E24" i="9"/>
  <c r="F24" i="9"/>
  <c r="B25" i="9"/>
  <c r="C25" i="9"/>
  <c r="D25" i="9"/>
  <c r="E25" i="9"/>
  <c r="F25" i="9"/>
  <c r="B26" i="9"/>
  <c r="C26" i="9"/>
  <c r="D26" i="9"/>
  <c r="E26" i="9"/>
  <c r="F26" i="9"/>
  <c r="B27" i="9"/>
  <c r="C27" i="9"/>
  <c r="D27" i="9"/>
  <c r="E27" i="9"/>
  <c r="F27" i="9"/>
  <c r="B28" i="9"/>
  <c r="C28" i="9"/>
  <c r="D28" i="9"/>
  <c r="E28" i="9"/>
  <c r="F28" i="9"/>
  <c r="B29" i="9"/>
  <c r="C29" i="9"/>
  <c r="D29" i="9"/>
  <c r="E29" i="9"/>
  <c r="F29" i="9"/>
  <c r="B30" i="9"/>
  <c r="C30" i="9"/>
  <c r="D30" i="9"/>
  <c r="E30" i="9"/>
  <c r="F30" i="9"/>
  <c r="B31" i="9"/>
  <c r="C31" i="9"/>
  <c r="D31" i="9"/>
  <c r="E31" i="9"/>
  <c r="F31" i="9"/>
  <c r="B32" i="9"/>
  <c r="C32" i="9"/>
  <c r="D32" i="9"/>
  <c r="E32" i="9"/>
  <c r="F32" i="9"/>
  <c r="B33" i="9"/>
  <c r="C33" i="9"/>
  <c r="D33" i="9"/>
  <c r="E33" i="9"/>
  <c r="F33" i="9"/>
  <c r="B34" i="9"/>
  <c r="C34" i="9"/>
  <c r="D34" i="9"/>
  <c r="E34" i="9"/>
  <c r="F34" i="9"/>
  <c r="B35" i="9"/>
  <c r="C35" i="9"/>
  <c r="D35" i="9"/>
  <c r="E35" i="9"/>
  <c r="F35" i="9"/>
  <c r="B36" i="9"/>
  <c r="C36" i="9"/>
  <c r="D36" i="9"/>
  <c r="E36" i="9"/>
  <c r="F36" i="9"/>
  <c r="B37" i="9"/>
  <c r="C37" i="9"/>
  <c r="D37" i="9"/>
  <c r="E37" i="9"/>
  <c r="F37" i="9"/>
  <c r="B38" i="9"/>
  <c r="C38" i="9"/>
  <c r="D38" i="9"/>
  <c r="E38" i="9"/>
  <c r="F38" i="9"/>
  <c r="B39" i="9"/>
  <c r="C39" i="9"/>
  <c r="D39" i="9"/>
  <c r="E39" i="9"/>
  <c r="F39" i="9"/>
  <c r="B40" i="9"/>
  <c r="C40" i="9"/>
  <c r="D40" i="9"/>
  <c r="E40" i="9"/>
  <c r="F40" i="9"/>
  <c r="B41" i="9"/>
  <c r="C41" i="9"/>
  <c r="D41" i="9"/>
  <c r="E41" i="9"/>
  <c r="F41" i="9"/>
  <c r="B42" i="9"/>
  <c r="C42" i="9"/>
  <c r="D42" i="9"/>
  <c r="E42" i="9"/>
  <c r="F42" i="9"/>
  <c r="B43" i="9"/>
  <c r="C43" i="9"/>
  <c r="D43" i="9"/>
  <c r="E43" i="9"/>
  <c r="F43" i="9"/>
  <c r="B44" i="9"/>
  <c r="C44" i="9"/>
  <c r="D44" i="9"/>
  <c r="E44" i="9"/>
  <c r="F44" i="9"/>
  <c r="B45" i="9"/>
  <c r="C45" i="9"/>
  <c r="D45" i="9"/>
  <c r="E45" i="9"/>
  <c r="F45" i="9"/>
  <c r="B46" i="9"/>
  <c r="C46" i="9"/>
  <c r="D46" i="9"/>
  <c r="E46" i="9"/>
  <c r="F46" i="9"/>
  <c r="B47" i="9"/>
  <c r="C47" i="9"/>
  <c r="D47" i="9"/>
  <c r="E47" i="9"/>
  <c r="F47" i="9"/>
  <c r="B48" i="9"/>
  <c r="C48" i="9"/>
  <c r="D48" i="9"/>
  <c r="E48" i="9"/>
  <c r="F48" i="9"/>
  <c r="B49" i="9"/>
  <c r="C49" i="9"/>
  <c r="D49" i="9"/>
  <c r="E49" i="9"/>
  <c r="F49" i="9"/>
  <c r="B50" i="9"/>
  <c r="C50" i="9"/>
  <c r="D50" i="9"/>
  <c r="E50" i="9"/>
  <c r="F50" i="9"/>
  <c r="B51" i="9"/>
  <c r="C51" i="9"/>
  <c r="D51" i="9"/>
  <c r="E51" i="9"/>
  <c r="F51" i="9"/>
  <c r="B52" i="9"/>
  <c r="C52" i="9"/>
  <c r="D52" i="9"/>
  <c r="E52" i="9"/>
  <c r="F52" i="9"/>
  <c r="B53" i="9"/>
  <c r="C53" i="9"/>
  <c r="D53" i="9"/>
  <c r="E53" i="9"/>
  <c r="F53" i="9"/>
  <c r="B54" i="9"/>
  <c r="C54" i="9"/>
  <c r="D54" i="9"/>
  <c r="E54" i="9"/>
  <c r="F54" i="9"/>
  <c r="B55" i="9"/>
  <c r="C55" i="9"/>
  <c r="D55" i="9"/>
  <c r="E55" i="9"/>
  <c r="F55" i="9"/>
  <c r="B56" i="9"/>
  <c r="C56" i="9"/>
  <c r="D56" i="9"/>
  <c r="E56" i="9"/>
  <c r="F56" i="9"/>
  <c r="B57" i="9"/>
  <c r="C57" i="9"/>
  <c r="D57" i="9"/>
  <c r="E57" i="9"/>
  <c r="F57" i="9"/>
  <c r="B58" i="9"/>
  <c r="C58" i="9"/>
  <c r="D58" i="9"/>
  <c r="E58" i="9"/>
  <c r="F58" i="9"/>
  <c r="B59" i="9"/>
  <c r="C59" i="9"/>
  <c r="D59" i="9"/>
  <c r="E59" i="9"/>
  <c r="F59" i="9"/>
  <c r="B60" i="9"/>
  <c r="C60" i="9"/>
  <c r="D60" i="9"/>
  <c r="E60" i="9"/>
  <c r="F60" i="9"/>
  <c r="B61" i="9"/>
  <c r="C61" i="9"/>
  <c r="D61" i="9"/>
  <c r="E61" i="9"/>
  <c r="F61" i="9"/>
  <c r="B62" i="9"/>
  <c r="C62" i="9"/>
  <c r="D62" i="9"/>
  <c r="E62" i="9"/>
  <c r="F62" i="9"/>
  <c r="B63" i="9"/>
  <c r="C63" i="9"/>
  <c r="D63" i="9"/>
  <c r="E63" i="9"/>
  <c r="F63" i="9"/>
  <c r="B64" i="9"/>
  <c r="C64" i="9"/>
  <c r="D64" i="9"/>
  <c r="E64" i="9"/>
  <c r="F64" i="9"/>
  <c r="B65" i="9"/>
  <c r="C65" i="9"/>
  <c r="D65" i="9"/>
  <c r="E65" i="9"/>
  <c r="F65" i="9"/>
  <c r="B66" i="9"/>
  <c r="C66" i="9"/>
  <c r="D66" i="9"/>
  <c r="E66" i="9"/>
  <c r="F66" i="9"/>
  <c r="B67" i="9"/>
  <c r="C67" i="9"/>
  <c r="D67" i="9"/>
  <c r="E67" i="9"/>
  <c r="F67" i="9"/>
  <c r="B68" i="9"/>
  <c r="C68" i="9"/>
  <c r="D68" i="9"/>
  <c r="E68" i="9"/>
  <c r="F68" i="9"/>
  <c r="B69" i="9"/>
  <c r="C69" i="9"/>
  <c r="D69" i="9"/>
  <c r="E69" i="9"/>
  <c r="F69" i="9"/>
  <c r="B70" i="9"/>
  <c r="C70" i="9"/>
  <c r="D70" i="9"/>
  <c r="E70" i="9"/>
  <c r="F70" i="9"/>
  <c r="B71" i="9"/>
  <c r="C71" i="9"/>
  <c r="D71" i="9"/>
  <c r="E71" i="9"/>
  <c r="F71" i="9"/>
  <c r="B72" i="9"/>
  <c r="C72" i="9"/>
  <c r="D72" i="9"/>
  <c r="E72" i="9"/>
  <c r="F72" i="9"/>
  <c r="B73" i="9"/>
  <c r="C73" i="9"/>
  <c r="D73" i="9"/>
  <c r="E73" i="9"/>
  <c r="F73" i="9"/>
  <c r="B74" i="9"/>
  <c r="C74" i="9"/>
  <c r="D74" i="9"/>
  <c r="E74" i="9"/>
  <c r="F74" i="9"/>
  <c r="B75" i="9"/>
  <c r="C75" i="9"/>
  <c r="D75" i="9"/>
  <c r="E75" i="9"/>
  <c r="F75" i="9"/>
  <c r="B76" i="9"/>
  <c r="C76" i="9"/>
  <c r="D76" i="9"/>
  <c r="E76" i="9"/>
  <c r="F76" i="9"/>
  <c r="B77" i="9"/>
  <c r="C77" i="9"/>
  <c r="D77" i="9"/>
  <c r="E77" i="9"/>
  <c r="F77" i="9"/>
  <c r="B78" i="9"/>
  <c r="C78" i="9"/>
  <c r="D78" i="9"/>
  <c r="E78" i="9"/>
  <c r="F78" i="9"/>
  <c r="B79" i="9"/>
  <c r="C79" i="9"/>
  <c r="D79" i="9"/>
  <c r="E79" i="9"/>
  <c r="F79" i="9"/>
  <c r="B80" i="9"/>
  <c r="C80" i="9"/>
  <c r="D80" i="9"/>
  <c r="E80" i="9"/>
  <c r="F80" i="9"/>
  <c r="B81" i="9"/>
  <c r="C81" i="9"/>
  <c r="D81" i="9"/>
  <c r="E81" i="9"/>
  <c r="F81" i="9"/>
  <c r="B82" i="9"/>
  <c r="C82" i="9"/>
  <c r="D82" i="9"/>
  <c r="E82" i="9"/>
  <c r="F82" i="9"/>
  <c r="B83" i="9"/>
  <c r="C83" i="9"/>
  <c r="D83" i="9"/>
  <c r="E83" i="9"/>
  <c r="F83" i="9"/>
  <c r="B84" i="9"/>
  <c r="C84" i="9"/>
  <c r="D84" i="9"/>
  <c r="E84" i="9"/>
  <c r="F84" i="9"/>
  <c r="B85" i="9"/>
  <c r="C85" i="9"/>
  <c r="D85" i="9"/>
  <c r="E85" i="9"/>
  <c r="F85" i="9"/>
  <c r="B86" i="9"/>
  <c r="C86" i="9"/>
  <c r="D86" i="9"/>
  <c r="E86" i="9"/>
  <c r="F86" i="9"/>
  <c r="B87" i="9"/>
  <c r="C87" i="9"/>
  <c r="D87" i="9"/>
  <c r="E87" i="9"/>
  <c r="F87" i="9"/>
  <c r="B88" i="9"/>
  <c r="C88" i="9"/>
  <c r="D88" i="9"/>
  <c r="E88" i="9"/>
  <c r="F88" i="9"/>
  <c r="B89" i="9"/>
  <c r="C89" i="9"/>
  <c r="D89" i="9"/>
  <c r="E89" i="9"/>
  <c r="F89" i="9"/>
  <c r="B90" i="9"/>
  <c r="C90" i="9"/>
  <c r="D90" i="9"/>
  <c r="E90" i="9"/>
  <c r="F90" i="9"/>
  <c r="B91" i="9"/>
  <c r="C91" i="9"/>
  <c r="D91" i="9"/>
  <c r="E91" i="9"/>
  <c r="F91" i="9"/>
  <c r="B92" i="9"/>
  <c r="C92" i="9"/>
  <c r="D92" i="9"/>
  <c r="E92" i="9"/>
  <c r="F92" i="9"/>
  <c r="B93" i="9"/>
  <c r="C93" i="9"/>
  <c r="D93" i="9"/>
  <c r="E93" i="9"/>
  <c r="F93" i="9"/>
  <c r="B94" i="9"/>
  <c r="C94" i="9"/>
  <c r="D94" i="9"/>
  <c r="E94" i="9"/>
  <c r="F94" i="9"/>
  <c r="C4" i="9"/>
  <c r="D4" i="9"/>
  <c r="E4" i="9"/>
  <c r="F4" i="9"/>
  <c r="B4" i="9"/>
  <c r="F95" i="9" l="1"/>
  <c r="E95" i="9"/>
  <c r="H3" i="9" s="1"/>
  <c r="C127" i="7"/>
  <c r="D127" i="7"/>
  <c r="E127" i="7"/>
  <c r="F127" i="7"/>
  <c r="E132" i="7"/>
  <c r="C130" i="7"/>
  <c r="D130" i="7"/>
  <c r="E130" i="7"/>
  <c r="F130" i="7"/>
  <c r="C131" i="7"/>
  <c r="D131" i="7"/>
  <c r="E131" i="7"/>
  <c r="F131" i="7"/>
  <c r="C132" i="7"/>
  <c r="D132" i="7"/>
  <c r="F132" i="7"/>
  <c r="F73" i="7"/>
  <c r="F74" i="7"/>
  <c r="C70" i="7"/>
  <c r="D70" i="7"/>
  <c r="E70" i="7"/>
  <c r="F70" i="7"/>
  <c r="C72" i="7"/>
  <c r="D72" i="7"/>
  <c r="E72" i="7"/>
  <c r="F72" i="7"/>
  <c r="C73" i="7"/>
  <c r="D73" i="7"/>
  <c r="E73" i="7"/>
  <c r="I3" i="9" l="1"/>
  <c r="G127" i="7"/>
  <c r="H127" i="7"/>
  <c r="F129" i="7"/>
  <c r="E129" i="7"/>
  <c r="D129" i="7"/>
  <c r="C129" i="7"/>
  <c r="H132" i="7"/>
  <c r="H130" i="7"/>
  <c r="G132" i="7"/>
  <c r="G130" i="7"/>
  <c r="H131" i="7"/>
  <c r="G131" i="7"/>
  <c r="H72" i="7"/>
  <c r="H70" i="7"/>
  <c r="G70" i="7"/>
  <c r="G72" i="7"/>
  <c r="F71" i="7"/>
  <c r="H73" i="7"/>
  <c r="G73" i="7"/>
  <c r="G129" i="7" l="1"/>
  <c r="H129" i="7"/>
  <c r="C11" i="7"/>
  <c r="C10" i="7" s="1"/>
  <c r="D11" i="7"/>
  <c r="D10" i="7" s="1"/>
  <c r="E11" i="7"/>
  <c r="F11" i="7"/>
  <c r="F10" i="7" s="1"/>
  <c r="C98" i="7"/>
  <c r="D98" i="7"/>
  <c r="E98" i="7"/>
  <c r="F98" i="7"/>
  <c r="C97" i="7"/>
  <c r="D97" i="7"/>
  <c r="E97" i="7"/>
  <c r="F97" i="7"/>
  <c r="C59" i="7"/>
  <c r="D59" i="7"/>
  <c r="F59" i="7"/>
  <c r="C84" i="7"/>
  <c r="D84" i="7"/>
  <c r="E84" i="7"/>
  <c r="F84" i="7"/>
  <c r="C126" i="7"/>
  <c r="D126" i="7"/>
  <c r="E126" i="7"/>
  <c r="F126" i="7"/>
  <c r="C128" i="7"/>
  <c r="D128" i="7"/>
  <c r="E128" i="7"/>
  <c r="F128" i="7"/>
  <c r="G11" i="7" l="1"/>
  <c r="G10" i="7" s="1"/>
  <c r="H11" i="7"/>
  <c r="H10" i="7" s="1"/>
  <c r="E10" i="7"/>
  <c r="E59" i="7"/>
  <c r="H59" i="7" s="1"/>
  <c r="G97" i="7"/>
  <c r="G98" i="7"/>
  <c r="H98" i="7"/>
  <c r="H97" i="7"/>
  <c r="H84" i="7"/>
  <c r="G84" i="7"/>
  <c r="E125" i="7"/>
  <c r="H128" i="7"/>
  <c r="C125" i="7"/>
  <c r="D125" i="7"/>
  <c r="G126" i="7"/>
  <c r="F125" i="7"/>
  <c r="G128" i="7"/>
  <c r="H126" i="7"/>
  <c r="G59" i="7" l="1"/>
  <c r="G125" i="7"/>
  <c r="H125" i="7"/>
  <c r="D89" i="1" l="1"/>
  <c r="D90" i="1"/>
  <c r="D91" i="1" l="1"/>
  <c r="D92" i="1"/>
  <c r="D86" i="1"/>
  <c r="D87" i="1"/>
  <c r="D88" i="1"/>
  <c r="D81" i="1"/>
  <c r="D82" i="1"/>
  <c r="D83" i="1"/>
  <c r="D84" i="1"/>
  <c r="D85" i="1"/>
  <c r="D93" i="1"/>
  <c r="D80" i="1"/>
  <c r="D78" i="1"/>
  <c r="D79" i="1"/>
  <c r="D71" i="1"/>
  <c r="D67" i="1"/>
  <c r="D68" i="1"/>
  <c r="D69" i="1"/>
  <c r="D70" i="1"/>
  <c r="C120" i="7" l="1"/>
  <c r="D120" i="7"/>
  <c r="E120" i="7"/>
  <c r="F120" i="7"/>
  <c r="H120" i="7" l="1"/>
  <c r="G120" i="7"/>
  <c r="C115" i="7"/>
  <c r="D115" i="7"/>
  <c r="E115" i="7"/>
  <c r="F115" i="7"/>
  <c r="C116" i="7"/>
  <c r="D116" i="7"/>
  <c r="E116" i="7"/>
  <c r="F116" i="7"/>
  <c r="C117" i="7"/>
  <c r="D117" i="7"/>
  <c r="E117" i="7"/>
  <c r="F117" i="7"/>
  <c r="C118" i="7"/>
  <c r="D118" i="7"/>
  <c r="E118" i="7"/>
  <c r="F118" i="7"/>
  <c r="C119" i="7"/>
  <c r="D119" i="7"/>
  <c r="E119" i="7"/>
  <c r="F119" i="7"/>
  <c r="C121" i="7"/>
  <c r="D121" i="7"/>
  <c r="E121" i="7"/>
  <c r="F121" i="7"/>
  <c r="C122" i="7"/>
  <c r="D122" i="7"/>
  <c r="E122" i="7"/>
  <c r="F122" i="7"/>
  <c r="C99" i="7"/>
  <c r="D99" i="7"/>
  <c r="E99" i="7"/>
  <c r="F99" i="7"/>
  <c r="D50" i="1"/>
  <c r="D51" i="1"/>
  <c r="D52" i="1"/>
  <c r="D53" i="1"/>
  <c r="D23" i="1"/>
  <c r="D24" i="1"/>
  <c r="D25" i="1"/>
  <c r="D21" i="1"/>
  <c r="D26" i="1"/>
  <c r="D27" i="1"/>
  <c r="G118" i="7" l="1"/>
  <c r="G119" i="7"/>
  <c r="G115" i="7"/>
  <c r="G117" i="7"/>
  <c r="H119" i="7"/>
  <c r="H117" i="7"/>
  <c r="G116" i="7"/>
  <c r="H115" i="7"/>
  <c r="H118" i="7"/>
  <c r="H116" i="7"/>
  <c r="H122" i="7"/>
  <c r="H121" i="7"/>
  <c r="G121" i="7"/>
  <c r="G122" i="7"/>
  <c r="G99" i="7"/>
  <c r="H99" i="7"/>
  <c r="B62" i="7"/>
  <c r="D61" i="1"/>
  <c r="D62" i="1"/>
  <c r="D63" i="1"/>
  <c r="D72" i="1"/>
  <c r="D73" i="1"/>
  <c r="D74" i="1"/>
  <c r="D75" i="1"/>
  <c r="D76" i="1"/>
  <c r="D60" i="1"/>
  <c r="D64" i="1"/>
  <c r="D65" i="1"/>
  <c r="D66" i="1"/>
  <c r="D77" i="1"/>
  <c r="D56" i="1"/>
  <c r="D57" i="1"/>
  <c r="D58" i="1"/>
  <c r="D59" i="1"/>
  <c r="D42" i="1"/>
  <c r="D43" i="1"/>
  <c r="D44" i="1"/>
  <c r="D45" i="1"/>
  <c r="D46" i="1"/>
  <c r="D47" i="1"/>
  <c r="D48" i="1"/>
  <c r="D49" i="1"/>
  <c r="D54" i="1"/>
  <c r="D55" i="1"/>
  <c r="D31" i="1"/>
  <c r="D32" i="1"/>
  <c r="D33" i="1"/>
  <c r="D34" i="1"/>
  <c r="D35" i="1"/>
  <c r="D36" i="1"/>
  <c r="D37" i="1"/>
  <c r="D38" i="1"/>
  <c r="D39" i="1"/>
  <c r="D40" i="1"/>
  <c r="D41" i="1"/>
  <c r="D4" i="1" l="1"/>
  <c r="D5" i="1"/>
  <c r="D6" i="1"/>
  <c r="D7" i="1"/>
  <c r="D8" i="1"/>
  <c r="D9" i="1"/>
  <c r="D10" i="1"/>
  <c r="D11" i="1"/>
  <c r="D12" i="1"/>
  <c r="D13" i="1"/>
  <c r="D14" i="1"/>
  <c r="D15" i="1"/>
  <c r="D16" i="1"/>
  <c r="D17" i="1"/>
  <c r="D18" i="1"/>
  <c r="D19" i="1"/>
  <c r="D20" i="1"/>
  <c r="D22" i="1"/>
  <c r="D28" i="1"/>
  <c r="D29" i="1"/>
  <c r="D30" i="1"/>
  <c r="B68" i="7" l="1"/>
  <c r="B64" i="7" l="1"/>
  <c r="B67" i="7"/>
  <c r="B140" i="7" l="1"/>
  <c r="B141" i="7"/>
  <c r="B142" i="7"/>
  <c r="B143" i="7"/>
  <c r="B144" i="7"/>
  <c r="B145" i="7"/>
  <c r="B54" i="7"/>
  <c r="F94" i="1" l="1"/>
  <c r="E94" i="1"/>
  <c r="J2" i="1" l="1"/>
  <c r="K2" i="1"/>
  <c r="B57" i="7"/>
  <c r="B58" i="7"/>
  <c r="B61" i="7"/>
  <c r="B63" i="7"/>
  <c r="B69" i="7"/>
  <c r="B75" i="7"/>
  <c r="B78" i="7"/>
  <c r="B87" i="7"/>
  <c r="B101" i="7"/>
  <c r="B104" i="7"/>
  <c r="B112" i="7"/>
  <c r="B113" i="7"/>
  <c r="B123" i="7"/>
  <c r="B124" i="7"/>
  <c r="B125" i="7"/>
  <c r="B129" i="7"/>
  <c r="B133" i="7"/>
  <c r="B134" i="7"/>
  <c r="B135" i="7"/>
  <c r="B136" i="7"/>
  <c r="B137" i="7"/>
  <c r="B138" i="7"/>
  <c r="B139" i="7"/>
  <c r="B48" i="7"/>
  <c r="B49" i="7"/>
  <c r="B50" i="7"/>
  <c r="B51" i="7"/>
  <c r="B52" i="7"/>
  <c r="B53" i="7"/>
  <c r="B27" i="7"/>
  <c r="B33" i="7"/>
  <c r="B47" i="7"/>
  <c r="B5" i="7"/>
  <c r="B6" i="7"/>
  <c r="B7" i="7"/>
  <c r="B8" i="7"/>
  <c r="B9" i="7"/>
  <c r="B10" i="7"/>
  <c r="B12" i="7"/>
  <c r="B13" i="7"/>
  <c r="B14" i="7"/>
  <c r="B15" i="7"/>
  <c r="B16" i="7"/>
  <c r="B17" i="7"/>
  <c r="B18" i="7"/>
  <c r="B19" i="7"/>
  <c r="B20" i="7"/>
  <c r="B22" i="7"/>
  <c r="B23" i="7"/>
  <c r="B26" i="7"/>
  <c r="B4" i="7"/>
  <c r="F112" i="7" l="1"/>
  <c r="C112" i="7"/>
  <c r="D112" i="7"/>
  <c r="E112" i="7"/>
  <c r="H2" i="1"/>
  <c r="G112" i="7" l="1"/>
  <c r="H112" i="7"/>
  <c r="D3" i="1"/>
  <c r="C46" i="7"/>
  <c r="C74" i="7"/>
  <c r="C71" i="7" s="1"/>
  <c r="C8" i="7"/>
  <c r="D83" i="7"/>
  <c r="D140" i="7"/>
  <c r="D96" i="7"/>
  <c r="D110" i="7"/>
  <c r="D19" i="7"/>
  <c r="D103" i="7"/>
  <c r="D134" i="7"/>
  <c r="C95" i="7"/>
  <c r="C44" i="7"/>
  <c r="C139" i="7"/>
  <c r="D36" i="7"/>
  <c r="C68" i="7"/>
  <c r="C123" i="7"/>
  <c r="C83" i="7"/>
  <c r="D24" i="7"/>
  <c r="D17" i="7"/>
  <c r="C138" i="7"/>
  <c r="D86" i="7"/>
  <c r="C17" i="7"/>
  <c r="D89" i="7"/>
  <c r="C100" i="7"/>
  <c r="D94" i="7"/>
  <c r="C137" i="7"/>
  <c r="C55" i="7"/>
  <c r="D68" i="7"/>
  <c r="D52" i="7"/>
  <c r="D54" i="7"/>
  <c r="C56" i="7"/>
  <c r="C49" i="7"/>
  <c r="D6" i="7"/>
  <c r="C94" i="7"/>
  <c r="C143" i="7"/>
  <c r="D69" i="7"/>
  <c r="D133" i="7"/>
  <c r="C42" i="7"/>
  <c r="C18" i="7"/>
  <c r="C21" i="7"/>
  <c r="D29" i="7"/>
  <c r="D48" i="7"/>
  <c r="D135" i="7"/>
  <c r="C20" i="7"/>
  <c r="C36" i="7"/>
  <c r="D106" i="7"/>
  <c r="D22" i="7"/>
  <c r="D45" i="7"/>
  <c r="D65" i="7"/>
  <c r="D20" i="7"/>
  <c r="C77" i="7"/>
  <c r="C54" i="7"/>
  <c r="C134" i="7"/>
  <c r="D7" i="7"/>
  <c r="C45" i="7"/>
  <c r="C81" i="7"/>
  <c r="D66" i="7"/>
  <c r="C48" i="7"/>
  <c r="C89" i="7"/>
  <c r="D21" i="7"/>
  <c r="D142" i="7"/>
  <c r="C107" i="7"/>
  <c r="C136" i="7"/>
  <c r="D18" i="7"/>
  <c r="D41" i="7"/>
  <c r="D30" i="7"/>
  <c r="C37" i="7"/>
  <c r="D32" i="7"/>
  <c r="D55" i="7"/>
  <c r="D139" i="7"/>
  <c r="C60" i="7"/>
  <c r="D85" i="7"/>
  <c r="C69" i="7"/>
  <c r="C80" i="7"/>
  <c r="D26" i="7"/>
  <c r="C133" i="7"/>
  <c r="C92" i="7"/>
  <c r="D25" i="7"/>
  <c r="C135" i="7"/>
  <c r="C106" i="7"/>
  <c r="C141" i="7"/>
  <c r="D9" i="7"/>
  <c r="D56" i="7"/>
  <c r="D138" i="7"/>
  <c r="D81" i="7"/>
  <c r="C43" i="7"/>
  <c r="D67" i="7"/>
  <c r="C103" i="7"/>
  <c r="C31" i="7"/>
  <c r="D49" i="7"/>
  <c r="C91" i="7"/>
  <c r="D77" i="7"/>
  <c r="C6" i="7"/>
  <c r="C96" i="7"/>
  <c r="C39" i="7"/>
  <c r="C111" i="7"/>
  <c r="D31" i="7"/>
  <c r="D100" i="7"/>
  <c r="D82" i="7"/>
  <c r="C19" i="7"/>
  <c r="D16" i="7"/>
  <c r="C65" i="7"/>
  <c r="C66" i="7"/>
  <c r="C24" i="7"/>
  <c r="D46" i="7"/>
  <c r="C15" i="7"/>
  <c r="D123" i="7"/>
  <c r="D91" i="7"/>
  <c r="C110" i="7"/>
  <c r="D40" i="7"/>
  <c r="D53" i="7"/>
  <c r="D107" i="7"/>
  <c r="C124" i="7"/>
  <c r="D145" i="7"/>
  <c r="D144" i="7"/>
  <c r="C145" i="7"/>
  <c r="C140" i="7"/>
  <c r="D143" i="7"/>
  <c r="C93" i="7"/>
  <c r="C7" i="7"/>
  <c r="D60" i="7"/>
  <c r="C85" i="7"/>
  <c r="C62" i="7"/>
  <c r="D44" i="7"/>
  <c r="C61" i="7"/>
  <c r="C32" i="7"/>
  <c r="D15" i="7"/>
  <c r="D8" i="7"/>
  <c r="C144" i="7"/>
  <c r="D92" i="7"/>
  <c r="D137" i="7"/>
  <c r="C142" i="7"/>
  <c r="D95" i="7"/>
  <c r="D12" i="7"/>
  <c r="D61" i="7"/>
  <c r="C52" i="7"/>
  <c r="C40" i="7"/>
  <c r="D136" i="7"/>
  <c r="C29" i="7"/>
  <c r="C12" i="7"/>
  <c r="C22" i="7"/>
  <c r="C26" i="7"/>
  <c r="D111" i="7"/>
  <c r="D43" i="7"/>
  <c r="D80" i="7"/>
  <c r="D39" i="7"/>
  <c r="C38" i="7"/>
  <c r="C86" i="7"/>
  <c r="D141" i="7"/>
  <c r="C35" i="7"/>
  <c r="C82" i="7"/>
  <c r="C23" i="7"/>
  <c r="D37" i="7"/>
  <c r="C41" i="7"/>
  <c r="D35" i="7"/>
  <c r="D42" i="7"/>
  <c r="C53" i="7"/>
  <c r="C16" i="7"/>
  <c r="C90" i="7"/>
  <c r="D38" i="7"/>
  <c r="D124" i="7"/>
  <c r="D90" i="7"/>
  <c r="D74" i="7"/>
  <c r="D71" i="7" s="1"/>
  <c r="D62" i="7"/>
  <c r="C67" i="7"/>
  <c r="D93" i="7"/>
  <c r="D23" i="7"/>
  <c r="C30" i="7"/>
  <c r="C25" i="7"/>
  <c r="C9" i="7"/>
  <c r="C64" i="7"/>
  <c r="E52" i="7"/>
  <c r="C109" i="7"/>
  <c r="E41" i="7"/>
  <c r="E89" i="7"/>
  <c r="E134" i="7"/>
  <c r="E135" i="7"/>
  <c r="F12" i="7"/>
  <c r="D64" i="7"/>
  <c r="E62" i="7"/>
  <c r="F138" i="7"/>
  <c r="C88" i="7"/>
  <c r="F31" i="7"/>
  <c r="E21" i="7"/>
  <c r="E40" i="7"/>
  <c r="E26" i="7"/>
  <c r="D58" i="7"/>
  <c r="C114" i="7"/>
  <c r="C113" i="7" s="1"/>
  <c r="E136" i="7"/>
  <c r="E138" i="7"/>
  <c r="F145" i="7"/>
  <c r="E25" i="7"/>
  <c r="F15" i="7"/>
  <c r="F20" i="7"/>
  <c r="E140" i="7"/>
  <c r="F54" i="7"/>
  <c r="F24" i="7"/>
  <c r="E42" i="7"/>
  <c r="F81" i="7"/>
  <c r="F95" i="7"/>
  <c r="E45" i="7"/>
  <c r="C14" i="7"/>
  <c r="F23" i="7"/>
  <c r="E16" i="7"/>
  <c r="E53" i="7"/>
  <c r="E15" i="7"/>
  <c r="E77" i="7"/>
  <c r="F94" i="7"/>
  <c r="E43" i="7"/>
  <c r="F93" i="7"/>
  <c r="F32" i="7"/>
  <c r="F141" i="7"/>
  <c r="C76" i="7"/>
  <c r="F17" i="7"/>
  <c r="F134" i="7"/>
  <c r="F66" i="7"/>
  <c r="E30" i="7"/>
  <c r="E23" i="7"/>
  <c r="E39" i="7"/>
  <c r="E65" i="7"/>
  <c r="E55" i="7"/>
  <c r="F144" i="7"/>
  <c r="F44" i="7"/>
  <c r="E69" i="7"/>
  <c r="F26" i="7"/>
  <c r="F60" i="7"/>
  <c r="F8" i="7"/>
  <c r="E100" i="7"/>
  <c r="E95" i="7"/>
  <c r="E82" i="7"/>
  <c r="F96" i="7"/>
  <c r="E107" i="7"/>
  <c r="F52" i="7"/>
  <c r="E81" i="7"/>
  <c r="E18" i="7"/>
  <c r="F111" i="7"/>
  <c r="F43" i="7"/>
  <c r="F107" i="7"/>
  <c r="C79" i="7"/>
  <c r="E31" i="7"/>
  <c r="F92" i="7"/>
  <c r="E56" i="7"/>
  <c r="F68" i="7"/>
  <c r="E94" i="7"/>
  <c r="F16" i="7"/>
  <c r="F85" i="7"/>
  <c r="C105" i="7"/>
  <c r="E144" i="7"/>
  <c r="F38" i="7"/>
  <c r="E92" i="7"/>
  <c r="F39" i="7"/>
  <c r="D34" i="7"/>
  <c r="F102" i="7"/>
  <c r="E106" i="7"/>
  <c r="E74" i="7"/>
  <c r="E71" i="7" s="1"/>
  <c r="E93" i="7"/>
  <c r="C51" i="7"/>
  <c r="D109" i="7"/>
  <c r="F53" i="7"/>
  <c r="F133" i="7"/>
  <c r="F137" i="7"/>
  <c r="F25" i="7"/>
  <c r="F65" i="7"/>
  <c r="E6" i="7"/>
  <c r="F58" i="7"/>
  <c r="E12" i="7"/>
  <c r="E90" i="7"/>
  <c r="F69" i="7"/>
  <c r="F76" i="7"/>
  <c r="E46" i="7"/>
  <c r="E7" i="7"/>
  <c r="E44" i="7"/>
  <c r="F55" i="7"/>
  <c r="F37" i="7"/>
  <c r="F35" i="7"/>
  <c r="F42" i="7"/>
  <c r="F143" i="7"/>
  <c r="D105" i="7"/>
  <c r="F100" i="7"/>
  <c r="E91" i="7"/>
  <c r="E17" i="7"/>
  <c r="E145" i="7"/>
  <c r="E80" i="7"/>
  <c r="E36" i="7"/>
  <c r="F124" i="7"/>
  <c r="F46" i="7"/>
  <c r="E22" i="7"/>
  <c r="F136" i="7"/>
  <c r="E49" i="7"/>
  <c r="D102" i="7"/>
  <c r="F140" i="7"/>
  <c r="E48" i="7"/>
  <c r="E96" i="7"/>
  <c r="D79" i="7"/>
  <c r="E35" i="7"/>
  <c r="F40" i="7"/>
  <c r="E143" i="7"/>
  <c r="F123" i="7"/>
  <c r="F79" i="7"/>
  <c r="F34" i="7"/>
  <c r="E64" i="7"/>
  <c r="F86" i="7"/>
  <c r="E124" i="7"/>
  <c r="F30" i="7"/>
  <c r="F80" i="7"/>
  <c r="D28" i="7"/>
  <c r="E61" i="7"/>
  <c r="F56" i="7"/>
  <c r="E20" i="7"/>
  <c r="D88" i="7"/>
  <c r="C28" i="7"/>
  <c r="F41" i="7"/>
  <c r="D14" i="7"/>
  <c r="F142" i="7"/>
  <c r="F6" i="7"/>
  <c r="E24" i="7"/>
  <c r="F114" i="7"/>
  <c r="F113" i="7" s="1"/>
  <c r="F139" i="7"/>
  <c r="E139" i="7"/>
  <c r="E137" i="7"/>
  <c r="C34" i="7"/>
  <c r="F91" i="7"/>
  <c r="E34" i="7"/>
  <c r="E141" i="7"/>
  <c r="F105" i="7"/>
  <c r="F21" i="7"/>
  <c r="F103" i="7"/>
  <c r="F110" i="7"/>
  <c r="C58" i="7"/>
  <c r="D114" i="7"/>
  <c r="D113" i="7" s="1"/>
  <c r="E111" i="7"/>
  <c r="E123" i="7"/>
  <c r="E58" i="7"/>
  <c r="F135" i="7"/>
  <c r="F77" i="7"/>
  <c r="F88" i="7"/>
  <c r="F106" i="7"/>
  <c r="D76" i="7"/>
  <c r="E19" i="7"/>
  <c r="F61" i="7"/>
  <c r="E133" i="7"/>
  <c r="E29" i="7"/>
  <c r="E102" i="7"/>
  <c r="E142" i="7"/>
  <c r="E110" i="7"/>
  <c r="F7" i="7"/>
  <c r="F49" i="7"/>
  <c r="E67" i="7"/>
  <c r="E83" i="7"/>
  <c r="E14" i="7"/>
  <c r="F28" i="7"/>
  <c r="E28" i="7"/>
  <c r="F51" i="7"/>
  <c r="F9" i="7"/>
  <c r="F45" i="7"/>
  <c r="E109" i="7"/>
  <c r="F90" i="7"/>
  <c r="E60" i="7"/>
  <c r="E114" i="7"/>
  <c r="E113" i="7" s="1"/>
  <c r="F48" i="7"/>
  <c r="F83" i="7"/>
  <c r="E68" i="7"/>
  <c r="F29" i="7"/>
  <c r="F19" i="7"/>
  <c r="E8" i="7"/>
  <c r="E9" i="7"/>
  <c r="E54" i="7"/>
  <c r="F64" i="7"/>
  <c r="F109" i="7"/>
  <c r="F5" i="7"/>
  <c r="E5" i="7"/>
  <c r="F67" i="7"/>
  <c r="D51" i="7"/>
  <c r="E66" i="7"/>
  <c r="E86" i="7"/>
  <c r="E32" i="7"/>
  <c r="F82" i="7"/>
  <c r="F22" i="7"/>
  <c r="F62" i="7"/>
  <c r="E105" i="7"/>
  <c r="C102" i="7"/>
  <c r="F14" i="7"/>
  <c r="E88" i="7"/>
  <c r="F18" i="7"/>
  <c r="E85" i="7"/>
  <c r="E103" i="7"/>
  <c r="E37" i="7"/>
  <c r="E76" i="7"/>
  <c r="D5" i="7"/>
  <c r="F36" i="7"/>
  <c r="F89" i="7"/>
  <c r="E38" i="7"/>
  <c r="E79" i="7"/>
  <c r="E51" i="7"/>
  <c r="C5" i="7"/>
  <c r="H6" i="7" l="1"/>
  <c r="D101" i="7"/>
  <c r="E33" i="7"/>
  <c r="D33" i="7"/>
  <c r="C4" i="7"/>
  <c r="H7" i="7"/>
  <c r="H18" i="7"/>
  <c r="D63" i="7"/>
  <c r="F101" i="7"/>
  <c r="G83" i="7"/>
  <c r="G142" i="7"/>
  <c r="C75" i="7"/>
  <c r="G37" i="7"/>
  <c r="G139" i="7"/>
  <c r="G38" i="7"/>
  <c r="G102" i="7"/>
  <c r="H24" i="7"/>
  <c r="C57" i="7"/>
  <c r="H36" i="7"/>
  <c r="G103" i="7"/>
  <c r="D75" i="7"/>
  <c r="F75" i="7"/>
  <c r="G111" i="7"/>
  <c r="G24" i="7"/>
  <c r="H56" i="7"/>
  <c r="G93" i="7"/>
  <c r="E78" i="7"/>
  <c r="E63" i="7"/>
  <c r="G8" i="7"/>
  <c r="G81" i="7"/>
  <c r="H134" i="7"/>
  <c r="C33" i="7"/>
  <c r="H67" i="7"/>
  <c r="G141" i="7"/>
  <c r="D108" i="7"/>
  <c r="E50" i="7"/>
  <c r="E47" i="7" s="1"/>
  <c r="G88" i="7"/>
  <c r="E104" i="7"/>
  <c r="G32" i="7"/>
  <c r="H83" i="7"/>
  <c r="G123" i="7"/>
  <c r="D13" i="7"/>
  <c r="C50" i="7"/>
  <c r="C47" i="7" s="1"/>
  <c r="H66" i="7"/>
  <c r="G138" i="7"/>
  <c r="C108" i="7"/>
  <c r="H85" i="7"/>
  <c r="H22" i="7"/>
  <c r="F4" i="7"/>
  <c r="H29" i="7"/>
  <c r="G28" i="7"/>
  <c r="G133" i="7"/>
  <c r="H135" i="7"/>
  <c r="H91" i="7"/>
  <c r="C27" i="7"/>
  <c r="G35" i="7"/>
  <c r="H136" i="7"/>
  <c r="G12" i="7"/>
  <c r="H25" i="7"/>
  <c r="H53" i="7"/>
  <c r="G74" i="7"/>
  <c r="G71" i="7" s="1"/>
  <c r="H16" i="7"/>
  <c r="H92" i="7"/>
  <c r="H52" i="7"/>
  <c r="G29" i="7"/>
  <c r="H20" i="7"/>
  <c r="H51" i="7"/>
  <c r="H45" i="7"/>
  <c r="H41" i="7"/>
  <c r="H17" i="7"/>
  <c r="H143" i="7"/>
  <c r="F57" i="7"/>
  <c r="G144" i="7"/>
  <c r="G31" i="7"/>
  <c r="H32" i="7"/>
  <c r="G77" i="7"/>
  <c r="G134" i="7"/>
  <c r="G23" i="7"/>
  <c r="G54" i="7"/>
  <c r="G62" i="7"/>
  <c r="E57" i="7"/>
  <c r="H106" i="7"/>
  <c r="H46" i="7"/>
  <c r="G6" i="7"/>
  <c r="C104" i="7"/>
  <c r="H68" i="7"/>
  <c r="C78" i="7"/>
  <c r="G25" i="7"/>
  <c r="G52" i="7"/>
  <c r="H64" i="7"/>
  <c r="H61" i="7"/>
  <c r="H114" i="7"/>
  <c r="H113" i="7" s="1"/>
  <c r="D27" i="7"/>
  <c r="H35" i="7"/>
  <c r="G90" i="7"/>
  <c r="G92" i="7"/>
  <c r="H44" i="7"/>
  <c r="G53" i="7"/>
  <c r="G145" i="7"/>
  <c r="D57" i="7"/>
  <c r="G21" i="7"/>
  <c r="H12" i="7"/>
  <c r="G105" i="7"/>
  <c r="G86" i="7"/>
  <c r="F108" i="7"/>
  <c r="H19" i="7"/>
  <c r="H90" i="7"/>
  <c r="H9" i="7"/>
  <c r="H28" i="7"/>
  <c r="G110" i="7"/>
  <c r="G19" i="7"/>
  <c r="H139" i="7"/>
  <c r="H142" i="7"/>
  <c r="H30" i="7"/>
  <c r="G48" i="7"/>
  <c r="H74" i="7"/>
  <c r="H71" i="7" s="1"/>
  <c r="H42" i="7"/>
  <c r="H55" i="7"/>
  <c r="H65" i="7"/>
  <c r="H111" i="7"/>
  <c r="H95" i="7"/>
  <c r="H144" i="7"/>
  <c r="G15" i="7"/>
  <c r="H15" i="7"/>
  <c r="G80" i="7"/>
  <c r="G51" i="7"/>
  <c r="D4" i="7"/>
  <c r="F13" i="7"/>
  <c r="H82" i="7"/>
  <c r="G66" i="7"/>
  <c r="H48" i="7"/>
  <c r="G58" i="7"/>
  <c r="G137" i="7"/>
  <c r="D87" i="7"/>
  <c r="G34" i="7"/>
  <c r="G143" i="7"/>
  <c r="D78" i="7"/>
  <c r="H140" i="7"/>
  <c r="H124" i="7"/>
  <c r="H100" i="7"/>
  <c r="G44" i="7"/>
  <c r="H69" i="7"/>
  <c r="H133" i="7"/>
  <c r="H39" i="7"/>
  <c r="G100" i="7"/>
  <c r="G43" i="7"/>
  <c r="H54" i="7"/>
  <c r="G26" i="7"/>
  <c r="C87" i="7"/>
  <c r="G64" i="7"/>
  <c r="H89" i="7"/>
  <c r="E75" i="7"/>
  <c r="G85" i="7"/>
  <c r="E87" i="7"/>
  <c r="C101" i="7"/>
  <c r="G68" i="7"/>
  <c r="G109" i="7"/>
  <c r="F50" i="7"/>
  <c r="F47" i="7" s="1"/>
  <c r="E13" i="7"/>
  <c r="H49" i="7"/>
  <c r="H105" i="7"/>
  <c r="G20" i="7"/>
  <c r="H86" i="7"/>
  <c r="H40" i="7"/>
  <c r="G36" i="7"/>
  <c r="D104" i="7"/>
  <c r="G7" i="7"/>
  <c r="G94" i="7"/>
  <c r="H107" i="7"/>
  <c r="H96" i="7"/>
  <c r="H8" i="7"/>
  <c r="G69" i="7"/>
  <c r="G65" i="7"/>
  <c r="H94" i="7"/>
  <c r="C13" i="7"/>
  <c r="G135" i="7"/>
  <c r="C63" i="7"/>
  <c r="H123" i="7"/>
  <c r="F33" i="7"/>
  <c r="G18" i="7"/>
  <c r="G55" i="7"/>
  <c r="G114" i="7"/>
  <c r="G113" i="7" s="1"/>
  <c r="E108" i="7"/>
  <c r="F27" i="7"/>
  <c r="H88" i="7"/>
  <c r="H77" i="7"/>
  <c r="H21" i="7"/>
  <c r="G124" i="7"/>
  <c r="H79" i="7"/>
  <c r="G96" i="7"/>
  <c r="G91" i="7"/>
  <c r="E101" i="7"/>
  <c r="G56" i="7"/>
  <c r="H43" i="7"/>
  <c r="G107" i="7"/>
  <c r="G82" i="7"/>
  <c r="G45" i="7"/>
  <c r="H81" i="7"/>
  <c r="G136" i="7"/>
  <c r="H31" i="7"/>
  <c r="G89" i="7"/>
  <c r="G46" i="7"/>
  <c r="H137" i="7"/>
  <c r="G106" i="7"/>
  <c r="H60" i="7"/>
  <c r="G16" i="7"/>
  <c r="G140" i="7"/>
  <c r="H138" i="7"/>
  <c r="G76" i="7"/>
  <c r="H62" i="7"/>
  <c r="D50" i="7"/>
  <c r="D47" i="7" s="1"/>
  <c r="G9" i="7"/>
  <c r="G67" i="7"/>
  <c r="F63" i="7"/>
  <c r="F87" i="7"/>
  <c r="H110" i="7"/>
  <c r="H80" i="7"/>
  <c r="G22" i="7"/>
  <c r="K22" i="7" s="1"/>
  <c r="H37" i="7"/>
  <c r="H76" i="7"/>
  <c r="H102" i="7"/>
  <c r="H38" i="7"/>
  <c r="G95" i="7"/>
  <c r="H26" i="7"/>
  <c r="G30" i="7"/>
  <c r="H93" i="7"/>
  <c r="H23" i="7"/>
  <c r="F78" i="7"/>
  <c r="H145" i="7"/>
  <c r="G40" i="7"/>
  <c r="G41" i="7"/>
  <c r="G5" i="7"/>
  <c r="H5" i="7"/>
  <c r="E4" i="7"/>
  <c r="G79" i="7"/>
  <c r="H14" i="7"/>
  <c r="H109" i="7"/>
  <c r="G60" i="7"/>
  <c r="E27" i="7"/>
  <c r="G14" i="7"/>
  <c r="H103" i="7"/>
  <c r="F104" i="7"/>
  <c r="G61" i="7"/>
  <c r="H34" i="7"/>
  <c r="G49" i="7"/>
  <c r="G17" i="7"/>
  <c r="G39" i="7"/>
  <c r="H141" i="7"/>
  <c r="G42" i="7"/>
  <c r="H58" i="7"/>
  <c r="F146" i="7" l="1"/>
  <c r="C146" i="7"/>
  <c r="D146" i="7"/>
  <c r="E146" i="7"/>
  <c r="G75" i="7"/>
  <c r="H50" i="7"/>
  <c r="H47" i="7" s="1"/>
  <c r="G57" i="7"/>
  <c r="H63" i="7"/>
  <c r="G108" i="7"/>
  <c r="G101" i="7"/>
  <c r="G63" i="7"/>
  <c r="H27" i="7"/>
  <c r="H104" i="7"/>
  <c r="H57" i="7"/>
  <c r="H108" i="7"/>
  <c r="H13" i="7"/>
  <c r="H4" i="7"/>
  <c r="G27" i="7"/>
  <c r="G50" i="7"/>
  <c r="G47" i="7" s="1"/>
  <c r="G78" i="7"/>
  <c r="G4" i="7"/>
  <c r="H75" i="7"/>
  <c r="G104" i="7"/>
  <c r="H33" i="7"/>
  <c r="G33" i="7"/>
  <c r="G13" i="7"/>
  <c r="H101" i="7"/>
  <c r="G87" i="7"/>
  <c r="H78" i="7"/>
  <c r="H87" i="7"/>
  <c r="G146" i="7" l="1"/>
  <c r="H146" i="7"/>
  <c r="C149" i="7"/>
  <c r="I3" i="7"/>
  <c r="J3" i="7"/>
  <c r="J145" i="7" l="1"/>
</calcChain>
</file>

<file path=xl/connections.xml><?xml version="1.0" encoding="utf-8"?>
<connections xmlns="http://schemas.openxmlformats.org/spreadsheetml/2006/main">
  <connection id="1" odcFile="C:\Users\magdalena.chomuszko\AppData\Roaming\Sage\DataSources\sage_fk_cube_connection.odc" keepAlive="1" name="FK-BI_ERP" description="Połączenie z kostką finansową" type="5" refreshedVersion="0" new="1" background="1">
    <dbPr connection="Provider=MSOLAP.5;Persist Security Info=True;Data Source=n2440\sql2012;Initial Catalog=BI_ERP;Integrated Security=SSPI;" command="FK" commandType="1"/>
    <olapPr sendLocale="1" rowDrillCount="1000"/>
  </connection>
  <connection id="2" odcFile="C:\Users\magdalena.chomuszko\AppData\Roaming\Sage\DataSources\sage_hm_cube_connection.odc" keepAlive="1" name="HM-BI_ERP" description="Połączenie z kostką handlową" type="5" refreshedVersion="0" new="1" background="1">
    <dbPr connection="Provider=MSOLAP.5;Persist Security Info=True;Data Source=n2440\sql2012;Initial Catalog=BI_ERP;Integrated Security=SSPI;" command="HM" commandType="1"/>
    <olapPr sendLocale="1" rowDrillCount="1000"/>
  </connection>
</connections>
</file>

<file path=xl/sharedStrings.xml><?xml version="1.0" encoding="utf-8"?>
<sst xmlns="http://schemas.openxmlformats.org/spreadsheetml/2006/main" count="359" uniqueCount="275">
  <si>
    <t>Wn</t>
  </si>
  <si>
    <t>Ma</t>
  </si>
  <si>
    <t>konto</t>
  </si>
  <si>
    <t>S</t>
  </si>
  <si>
    <t>O</t>
  </si>
  <si>
    <t>Dekretacje</t>
  </si>
  <si>
    <t>BO Wn</t>
  </si>
  <si>
    <t>BO Ma</t>
  </si>
  <si>
    <t>Obroty Wn</t>
  </si>
  <si>
    <t>Obroty Ma</t>
  </si>
  <si>
    <t>Saldo Wn</t>
  </si>
  <si>
    <t>Saldo Ma</t>
  </si>
  <si>
    <t>Zestawienie obrotów i sald</t>
  </si>
  <si>
    <t>Symbol konta</t>
  </si>
  <si>
    <t>Opis konta</t>
  </si>
  <si>
    <t>010-1</t>
  </si>
  <si>
    <t>Grunty oraz prawa do ich użytkowania</t>
  </si>
  <si>
    <t>010-2</t>
  </si>
  <si>
    <t>Budynki, lokale</t>
  </si>
  <si>
    <t>010-3</t>
  </si>
  <si>
    <t>Urządzenia techniczne i maszyny</t>
  </si>
  <si>
    <t>010-4</t>
  </si>
  <si>
    <t>Środki transportu</t>
  </si>
  <si>
    <t>010-5</t>
  </si>
  <si>
    <t>Inne środki trwałe</t>
  </si>
  <si>
    <t>Wartości Niematerialne i Prawne (WNiP)</t>
  </si>
  <si>
    <t>Długoterminowe aktywa finansowe</t>
  </si>
  <si>
    <t>070-1</t>
  </si>
  <si>
    <t>Umorzenie gruntów i praw do ich użytkowania</t>
  </si>
  <si>
    <t>070-2</t>
  </si>
  <si>
    <t>Umorzenie budynków i lokali</t>
  </si>
  <si>
    <t>070-3</t>
  </si>
  <si>
    <t>Umorzenie urządzeń technicznych i maszyn</t>
  </si>
  <si>
    <t>070-4</t>
  </si>
  <si>
    <t>Umorzenie środków transportu</t>
  </si>
  <si>
    <t>070-5</t>
  </si>
  <si>
    <t>Umorzenie innych środków trwałych</t>
  </si>
  <si>
    <t>Umorzenie WNiP</t>
  </si>
  <si>
    <t>Środki pieniężne w kasie</t>
  </si>
  <si>
    <t>Środki pieniężne na rachunku bankowym PLN</t>
  </si>
  <si>
    <t>Środki pieniężne w drodze</t>
  </si>
  <si>
    <t>Rozrachunki z odbiorcami</t>
  </si>
  <si>
    <t>Rozrachunki z dostawcami</t>
  </si>
  <si>
    <t>Rozrachunki publiczno-prawne</t>
  </si>
  <si>
    <t>220-1</t>
  </si>
  <si>
    <t>Rozrachunki z tyt. podatku od osób prawnych</t>
  </si>
  <si>
    <t>220-2</t>
  </si>
  <si>
    <t>Rozrachunki z tyt. PIT</t>
  </si>
  <si>
    <t>220-3-51</t>
  </si>
  <si>
    <t>Rozrachunki z ZUS – ub. Społeczne</t>
  </si>
  <si>
    <t>220-3-52</t>
  </si>
  <si>
    <t>Rozrachunki z ZUS – ub. Zdrowotne</t>
  </si>
  <si>
    <t>220-3-53</t>
  </si>
  <si>
    <t>Rozrachunki z ZUS – FGŚP i FP</t>
  </si>
  <si>
    <t>220-4</t>
  </si>
  <si>
    <t>Urząd celny</t>
  </si>
  <si>
    <t>221-1</t>
  </si>
  <si>
    <t>Podatek należny</t>
  </si>
  <si>
    <t>221-2</t>
  </si>
  <si>
    <t>Podatek naliczony</t>
  </si>
  <si>
    <t>Inne rozrachunki</t>
  </si>
  <si>
    <t>Rozrachunki z pracownikami z tyt. wynagrodzeń</t>
  </si>
  <si>
    <t>Inne rozrachunki z pracownikami</t>
  </si>
  <si>
    <t>Rozliczenie zakupu</t>
  </si>
  <si>
    <t>Magazyn materiałów</t>
  </si>
  <si>
    <t>Magazyn towarów</t>
  </si>
  <si>
    <t>Amortyzacja</t>
  </si>
  <si>
    <t>Materiały i energia</t>
  </si>
  <si>
    <t>Usługi obce</t>
  </si>
  <si>
    <t>Wynagrodzenia</t>
  </si>
  <si>
    <t>Świadczenia na rzecz pracowników</t>
  </si>
  <si>
    <t>Delegacje</t>
  </si>
  <si>
    <t>Pozostałe koszty</t>
  </si>
  <si>
    <t>Czynne rozliczenia międzyokresowe</t>
  </si>
  <si>
    <t>Bierne rozliczenia międzyokresowe</t>
  </si>
  <si>
    <t xml:space="preserve">Przychody ze sprzedaży </t>
  </si>
  <si>
    <t>Przychody finansowe</t>
  </si>
  <si>
    <t>Koszty finansowe</t>
  </si>
  <si>
    <t>Pozostałe przychody operacyjne</t>
  </si>
  <si>
    <t>Pozostałe koszty operacyjne</t>
  </si>
  <si>
    <t>Zyski nadzwyczajne</t>
  </si>
  <si>
    <t>Straty nadzwyczajne</t>
  </si>
  <si>
    <t>Kapitał podstawowy</t>
  </si>
  <si>
    <t>Kapitał zapasowy</t>
  </si>
  <si>
    <t>Wynik finansowy poprzednich okresów</t>
  </si>
  <si>
    <t>Rezerwy</t>
  </si>
  <si>
    <t>Podatek dochodowy</t>
  </si>
  <si>
    <t>020</t>
  </si>
  <si>
    <t>030</t>
  </si>
  <si>
    <t>072</t>
  </si>
  <si>
    <t>Obroty</t>
  </si>
  <si>
    <t>BO</t>
  </si>
  <si>
    <t>dekret</t>
  </si>
  <si>
    <t>201-1</t>
  </si>
  <si>
    <t>010</t>
  </si>
  <si>
    <t>Rzeczowe środki trwałe</t>
  </si>
  <si>
    <t>070</t>
  </si>
  <si>
    <t>Umorzenie rzeczowych środków trwałych</t>
  </si>
  <si>
    <t>860</t>
  </si>
  <si>
    <t>Wynik finansowy</t>
  </si>
  <si>
    <t>220-3</t>
  </si>
  <si>
    <t>221</t>
  </si>
  <si>
    <t>Rozliczenia z tyt. VAT</t>
  </si>
  <si>
    <t>201-2</t>
  </si>
  <si>
    <t>201-3</t>
  </si>
  <si>
    <t>201-4</t>
  </si>
  <si>
    <t>202-1</t>
  </si>
  <si>
    <t>202-2</t>
  </si>
  <si>
    <t>202-3</t>
  </si>
  <si>
    <t>202-4</t>
  </si>
  <si>
    <t>202-5</t>
  </si>
  <si>
    <t>201-5</t>
  </si>
  <si>
    <t>Autor: Magdalena Chomuszko</t>
  </si>
  <si>
    <t>Dodatek do serii</t>
  </si>
  <si>
    <r>
      <t xml:space="preserve"> </t>
    </r>
    <r>
      <rPr>
        <b/>
        <sz val="16"/>
        <color theme="3" tint="0.39997558519241921"/>
        <rFont val="Segoe Script"/>
        <family val="2"/>
        <charset val="238"/>
      </rPr>
      <t>Wirtuoz Księgowości</t>
    </r>
  </si>
  <si>
    <t>341</t>
  </si>
  <si>
    <t>Odchylenia</t>
  </si>
  <si>
    <t>601</t>
  </si>
  <si>
    <t>580</t>
  </si>
  <si>
    <t>Koszt własny sprzedaży</t>
  </si>
  <si>
    <t>Nazwa konta</t>
  </si>
  <si>
    <t>wszelkie prawa zastrzeżone</t>
  </si>
  <si>
    <t>242</t>
  </si>
  <si>
    <t>Rozliczenie niedoborów i nadwyżek</t>
  </si>
  <si>
    <t>133</t>
  </si>
  <si>
    <t>101</t>
  </si>
  <si>
    <t>inne  środki pieniężne</t>
  </si>
  <si>
    <t>Odbiorca 1</t>
  </si>
  <si>
    <t>139</t>
  </si>
  <si>
    <t>Kredyty bankowe</t>
  </si>
  <si>
    <t>406</t>
  </si>
  <si>
    <t>Podatki i opłaty</t>
  </si>
  <si>
    <t>840</t>
  </si>
  <si>
    <t>Rozliczenia międzyokresowe przychodów</t>
  </si>
  <si>
    <t>220-5</t>
  </si>
  <si>
    <t>Rozliczenia z US z tyt. VAT</t>
  </si>
  <si>
    <t>234-1</t>
  </si>
  <si>
    <t>Inne rozrachunki z pracownikami - Kowalski</t>
  </si>
  <si>
    <t>280</t>
  </si>
  <si>
    <t>Odpisy aktualizujące należności</t>
  </si>
  <si>
    <t>Środki pieniężne na rachunku bankowym waluta</t>
  </si>
  <si>
    <t>Odbiorca 2</t>
  </si>
  <si>
    <t>Rozrachunki z tyt. ZUS</t>
  </si>
  <si>
    <t>Odbiorca 3</t>
  </si>
  <si>
    <t>Odbiorca 4</t>
  </si>
  <si>
    <t>Odbiorca 5</t>
  </si>
  <si>
    <t>Plan kont</t>
  </si>
  <si>
    <t>234-2</t>
  </si>
  <si>
    <t>234-3</t>
  </si>
  <si>
    <t>Inne rozrachunki z pracownikami - Malinowska</t>
  </si>
  <si>
    <t>Inne rozrachunki z pracownikami - Nowak</t>
  </si>
  <si>
    <t>401-1</t>
  </si>
  <si>
    <t>402-1</t>
  </si>
  <si>
    <t>materiłay biurowe</t>
  </si>
  <si>
    <t>Amortyzacja KUP</t>
  </si>
  <si>
    <t>401-2</t>
  </si>
  <si>
    <t>Amortyzacja NKUP</t>
  </si>
  <si>
    <t>402-2</t>
  </si>
  <si>
    <t>paliwo</t>
  </si>
  <si>
    <t>402-3</t>
  </si>
  <si>
    <t>środki czystości</t>
  </si>
  <si>
    <t>402-4</t>
  </si>
  <si>
    <t>202-6</t>
  </si>
  <si>
    <t>406-1</t>
  </si>
  <si>
    <t>VAT nie do odliczenia</t>
  </si>
  <si>
    <t>202-7</t>
  </si>
  <si>
    <t>403-1</t>
  </si>
  <si>
    <t>Isługi telekomunikacyjne</t>
  </si>
  <si>
    <t>403-2</t>
  </si>
  <si>
    <t>Usługi bankowe</t>
  </si>
  <si>
    <t>404-1</t>
  </si>
  <si>
    <t>Wynagrodzenia osobowe</t>
  </si>
  <si>
    <t>404-2</t>
  </si>
  <si>
    <t>Wynagrodzenia bezosobowe</t>
  </si>
  <si>
    <t>403-3</t>
  </si>
  <si>
    <t>usługa wynajmu</t>
  </si>
  <si>
    <t>403-4</t>
  </si>
  <si>
    <t>usługa transportowa</t>
  </si>
  <si>
    <t>202-8</t>
  </si>
  <si>
    <t>Dostawca 6</t>
  </si>
  <si>
    <t>202-9</t>
  </si>
  <si>
    <t>Dostawca 7</t>
  </si>
  <si>
    <t>202-10</t>
  </si>
  <si>
    <t>Dosatwca 8</t>
  </si>
  <si>
    <t>202-11</t>
  </si>
  <si>
    <t>Energa</t>
  </si>
  <si>
    <t>402-5</t>
  </si>
  <si>
    <t>energia elektryczna</t>
  </si>
  <si>
    <t>dozór mienia (ochrona)</t>
  </si>
  <si>
    <t>403-5</t>
  </si>
  <si>
    <t>202-12</t>
  </si>
  <si>
    <t>Dosatwca 9</t>
  </si>
  <si>
    <t>403-6</t>
  </si>
  <si>
    <t>usługi informatyczne</t>
  </si>
  <si>
    <t>405-1</t>
  </si>
  <si>
    <t>405-2</t>
  </si>
  <si>
    <t>FP i FGŚP</t>
  </si>
  <si>
    <t>406-2</t>
  </si>
  <si>
    <t>podatek od nieruchomosci</t>
  </si>
  <si>
    <t>220-6</t>
  </si>
  <si>
    <t>Rozrachunki podatek od nieruchomości</t>
  </si>
  <si>
    <t>406-3</t>
  </si>
  <si>
    <t>opłaty administracyjne</t>
  </si>
  <si>
    <t>405-3</t>
  </si>
  <si>
    <t>szkolenie BHP</t>
  </si>
  <si>
    <t>402-6</t>
  </si>
  <si>
    <t>wyposażenie</t>
  </si>
  <si>
    <t>202-13</t>
  </si>
  <si>
    <t>Dosatwca 10</t>
  </si>
  <si>
    <t>403-7</t>
  </si>
  <si>
    <t>402-7</t>
  </si>
  <si>
    <t>materiały inne</t>
  </si>
  <si>
    <t>403-8</t>
  </si>
  <si>
    <t>inne usługi</t>
  </si>
  <si>
    <t>403-9</t>
  </si>
  <si>
    <t>poczta</t>
  </si>
  <si>
    <t>408-1</t>
  </si>
  <si>
    <t>reklama</t>
  </si>
  <si>
    <t>403-10</t>
  </si>
  <si>
    <t>konsulting</t>
  </si>
  <si>
    <t>lokata</t>
  </si>
  <si>
    <t>405-4</t>
  </si>
  <si>
    <t>napoje dla pracowników</t>
  </si>
  <si>
    <t>620</t>
  </si>
  <si>
    <t>403-11</t>
  </si>
  <si>
    <t>tłumaczenie</t>
  </si>
  <si>
    <t>501</t>
  </si>
  <si>
    <t>490</t>
  </si>
  <si>
    <t>550</t>
  </si>
  <si>
    <t>520</t>
  </si>
  <si>
    <t>502</t>
  </si>
  <si>
    <t>składki ub. społeczne płatnika</t>
  </si>
  <si>
    <t>polisa</t>
  </si>
  <si>
    <t>Poziom podstawowy - część 1</t>
  </si>
  <si>
    <t>701-1</t>
  </si>
  <si>
    <t>701-2</t>
  </si>
  <si>
    <t>402-8</t>
  </si>
  <si>
    <t>materiały Projket 1A/02</t>
  </si>
  <si>
    <t>Dostawca 3</t>
  </si>
  <si>
    <t>Dostawca 1</t>
  </si>
  <si>
    <t>Dostawca 4 - wynajem</t>
  </si>
  <si>
    <t>403-12</t>
  </si>
  <si>
    <t>podwykonawstwo P 1A/02</t>
  </si>
  <si>
    <t>221-3</t>
  </si>
  <si>
    <t>Rozliczenie z US z tyt VAT</t>
  </si>
  <si>
    <t>403-13</t>
  </si>
  <si>
    <t>podwykonawstwo P 2B/02</t>
  </si>
  <si>
    <t>Dostawca 2</t>
  </si>
  <si>
    <t>020-1</t>
  </si>
  <si>
    <t>Oprogramowanie Projekt 2B/02</t>
  </si>
  <si>
    <t xml:space="preserve">Dostawca 6 </t>
  </si>
  <si>
    <t>330-1</t>
  </si>
  <si>
    <t>330-2</t>
  </si>
  <si>
    <t>330-3</t>
  </si>
  <si>
    <t>Magazyn towarów Towar A</t>
  </si>
  <si>
    <t>Magazyn towarów Towar B</t>
  </si>
  <si>
    <t>Magazyn towarów Towar C</t>
  </si>
  <si>
    <t>Przychody ze sprzedaży - Towar A</t>
  </si>
  <si>
    <t>Przychody ze sprzedaży - Towar B</t>
  </si>
  <si>
    <t>701-3</t>
  </si>
  <si>
    <t>Przychody ze sprzedaży - Towar C</t>
  </si>
  <si>
    <t>711-1</t>
  </si>
  <si>
    <t>711-2</t>
  </si>
  <si>
    <t>711-3</t>
  </si>
  <si>
    <t>Koszt własny sprzedaży - Towar A</t>
  </si>
  <si>
    <t>Koszt własny sprzedaży - Towar B</t>
  </si>
  <si>
    <t>Koszt własny sprzedaży - Towar C</t>
  </si>
  <si>
    <t>310</t>
  </si>
  <si>
    <t>330</t>
  </si>
  <si>
    <t>Dosatwca 5</t>
  </si>
  <si>
    <t>prenumerata</t>
  </si>
  <si>
    <t>saldo</t>
  </si>
  <si>
    <t>AND</t>
  </si>
  <si>
    <t>Asystent Nauki Dekretacji</t>
  </si>
  <si>
    <t>Zadanie 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</si>
</sst>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3" formatCode="_-* #,##0.00\ _z_ł_-;\-* #,##0.00\ _z_ł_-;_-* &quot;-&quot;??\ _z_ł_-;_-@_-"/>
    <numFmt numFmtId="164" formatCode="#,##0.00\ [$EUR]"/>
    <numFmt numFmtId="165" formatCode="#,##0.00\ [$PLN]"/>
  </numFmts>
  <fonts count="3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Symbol"/>
      <family val="1"/>
      <charset val="2"/>
    </font>
    <font>
      <sz val="48"/>
      <color theme="4" tint="-0.249977111117893"/>
      <name val="Calibri"/>
      <family val="2"/>
      <charset val="238"/>
      <scheme val="minor"/>
    </font>
    <font>
      <b/>
      <sz val="16"/>
      <color theme="3" tint="0.39997558519241921"/>
      <name val="Calibri"/>
      <family val="2"/>
      <charset val="238"/>
      <scheme val="minor"/>
    </font>
    <font>
      <b/>
      <sz val="16"/>
      <color theme="3" tint="0.39997558519241921"/>
      <name val="Segoe Script"/>
      <family val="2"/>
      <charset val="238"/>
    </font>
    <font>
      <i/>
      <sz val="8"/>
      <color theme="1"/>
      <name val="Calibri"/>
      <family val="2"/>
      <charset val="238"/>
      <scheme val="minor"/>
    </font>
    <font>
      <b/>
      <sz val="48"/>
      <color theme="4" tint="-0.249977111117893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sz val="18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3" tint="0.79998168889431442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dotted">
        <color indexed="64"/>
      </left>
      <right style="thin">
        <color indexed="64"/>
      </right>
      <top style="dotted">
        <color indexed="64"/>
      </top>
      <bottom style="dotted">
        <color indexed="64"/>
      </bottom>
      <diagonal/>
    </border>
    <border>
      <left style="dotted">
        <color indexed="64"/>
      </left>
      <right style="thin">
        <color indexed="64"/>
      </right>
      <top/>
      <bottom style="dotted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thin">
        <color theme="3" tint="0.39997558519241921"/>
      </bottom>
      <diagonal/>
    </border>
    <border>
      <left/>
      <right/>
      <top style="thin">
        <color theme="3" tint="0.39997558519241921"/>
      </top>
      <bottom/>
      <diagonal/>
    </border>
    <border>
      <left/>
      <right style="thin">
        <color theme="3" tint="0.39997558519241921"/>
      </right>
      <top/>
      <bottom/>
      <diagonal/>
    </border>
    <border>
      <left/>
      <right style="thin">
        <color theme="3" tint="0.39997558519241921"/>
      </right>
      <top/>
      <bottom style="thin">
        <color theme="3" tint="0.39997558519241921"/>
      </bottom>
      <diagonal/>
    </border>
    <border>
      <left style="medium">
        <color theme="3" tint="0.39997558519241921"/>
      </left>
      <right style="medium">
        <color theme="3" tint="0.39997558519241921"/>
      </right>
      <top style="medium">
        <color theme="3" tint="0.39997558519241921"/>
      </top>
      <bottom style="medium">
        <color theme="3" tint="0.39997558519241921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94">
    <xf numFmtId="0" fontId="0" fillId="0" borderId="0" xfId="0"/>
    <xf numFmtId="0" fontId="23" fillId="0" borderId="0" xfId="0" applyFont="1" applyBorder="1"/>
    <xf numFmtId="0" fontId="0" fillId="0" borderId="14" xfId="0" applyBorder="1"/>
    <xf numFmtId="0" fontId="0" fillId="0" borderId="16" xfId="0" applyBorder="1"/>
    <xf numFmtId="0" fontId="19" fillId="0" borderId="0" xfId="0" applyFont="1" applyBorder="1"/>
    <xf numFmtId="0" fontId="19" fillId="0" borderId="15" xfId="0" applyFont="1" applyBorder="1"/>
    <xf numFmtId="0" fontId="19" fillId="0" borderId="16" xfId="0" applyFont="1" applyBorder="1"/>
    <xf numFmtId="0" fontId="19" fillId="0" borderId="14" xfId="0" applyFont="1" applyBorder="1"/>
    <xf numFmtId="0" fontId="19" fillId="0" borderId="17" xfId="0" applyFont="1" applyBorder="1"/>
    <xf numFmtId="0" fontId="0" fillId="0" borderId="0" xfId="0" applyProtection="1">
      <protection hidden="1"/>
    </xf>
    <xf numFmtId="0" fontId="0" fillId="2" borderId="1" xfId="0" applyFill="1" applyBorder="1" applyAlignment="1" applyProtection="1">
      <alignment horizontal="center"/>
      <protection hidden="1"/>
    </xf>
    <xf numFmtId="0" fontId="21" fillId="0" borderId="7" xfId="0" applyFont="1" applyBorder="1" applyAlignment="1" applyProtection="1">
      <alignment horizontal="center"/>
      <protection hidden="1"/>
    </xf>
    <xf numFmtId="0" fontId="21" fillId="0" borderId="13" xfId="0" applyFont="1" applyBorder="1" applyAlignment="1" applyProtection="1">
      <alignment horizontal="center"/>
      <protection hidden="1"/>
    </xf>
    <xf numFmtId="49" fontId="21" fillId="3" borderId="4" xfId="0" applyNumberFormat="1" applyFont="1" applyFill="1" applyBorder="1" applyAlignment="1" applyProtection="1">
      <alignment horizontal="left"/>
      <protection hidden="1"/>
    </xf>
    <xf numFmtId="0" fontId="24" fillId="0" borderId="0" xfId="0" applyFont="1" applyBorder="1"/>
    <xf numFmtId="43" fontId="0" fillId="0" borderId="0" xfId="0" applyNumberFormat="1" applyProtection="1">
      <protection hidden="1"/>
    </xf>
    <xf numFmtId="0" fontId="27" fillId="0" borderId="0" xfId="0" applyFont="1" applyBorder="1"/>
    <xf numFmtId="0" fontId="0" fillId="3" borderId="3" xfId="0" applyNumberFormat="1" applyFill="1" applyBorder="1" applyAlignment="1" applyProtection="1">
      <alignment horizontal="left"/>
      <protection hidden="1"/>
    </xf>
    <xf numFmtId="43" fontId="21" fillId="3" borderId="5" xfId="0" applyNumberFormat="1" applyFont="1" applyFill="1" applyBorder="1" applyProtection="1">
      <protection hidden="1"/>
    </xf>
    <xf numFmtId="43" fontId="21" fillId="3" borderId="6" xfId="0" applyNumberFormat="1" applyFont="1" applyFill="1" applyBorder="1" applyProtection="1">
      <protection hidden="1"/>
    </xf>
    <xf numFmtId="43" fontId="0" fillId="0" borderId="3" xfId="0" applyNumberFormat="1" applyBorder="1" applyProtection="1">
      <protection hidden="1"/>
    </xf>
    <xf numFmtId="43" fontId="0" fillId="0" borderId="1" xfId="0" applyNumberFormat="1" applyBorder="1" applyProtection="1">
      <protection hidden="1"/>
    </xf>
    <xf numFmtId="0" fontId="21" fillId="2" borderId="22" xfId="0" applyFont="1" applyFill="1" applyBorder="1" applyAlignment="1" applyProtection="1">
      <alignment horizontal="center"/>
      <protection hidden="1"/>
    </xf>
    <xf numFmtId="43" fontId="0" fillId="0" borderId="7" xfId="0" applyNumberFormat="1" applyBorder="1" applyProtection="1">
      <protection hidden="1"/>
    </xf>
    <xf numFmtId="43" fontId="0" fillId="0" borderId="23" xfId="0" applyNumberFormat="1" applyBorder="1" applyProtection="1">
      <protection hidden="1"/>
    </xf>
    <xf numFmtId="43" fontId="0" fillId="0" borderId="24" xfId="0" applyNumberFormat="1" applyBorder="1" applyProtection="1">
      <protection hidden="1"/>
    </xf>
    <xf numFmtId="43" fontId="0" fillId="0" borderId="5" xfId="0" applyNumberFormat="1" applyBorder="1" applyProtection="1">
      <protection hidden="1"/>
    </xf>
    <xf numFmtId="0" fontId="22" fillId="3" borderId="8" xfId="0" applyFont="1" applyFill="1" applyBorder="1" applyAlignment="1" applyProtection="1">
      <alignment horizontal="center"/>
      <protection hidden="1"/>
    </xf>
    <xf numFmtId="0" fontId="6" fillId="0" borderId="0" xfId="0" applyFont="1" applyBorder="1"/>
    <xf numFmtId="43" fontId="0" fillId="3" borderId="1" xfId="0" applyNumberFormat="1" applyFill="1" applyBorder="1" applyProtection="1">
      <protection hidden="1"/>
    </xf>
    <xf numFmtId="43" fontId="0" fillId="3" borderId="5" xfId="0" applyNumberFormat="1" applyFill="1" applyBorder="1" applyProtection="1">
      <protection hidden="1"/>
    </xf>
    <xf numFmtId="43" fontId="0" fillId="3" borderId="6" xfId="0" applyNumberFormat="1" applyFill="1" applyBorder="1" applyProtection="1">
      <protection hidden="1"/>
    </xf>
    <xf numFmtId="43" fontId="0" fillId="0" borderId="0" xfId="0" applyNumberFormat="1" applyBorder="1" applyProtection="1">
      <protection hidden="1"/>
    </xf>
    <xf numFmtId="0" fontId="21" fillId="0" borderId="0" xfId="0" applyFont="1" applyProtection="1">
      <protection hidden="1"/>
    </xf>
    <xf numFmtId="0" fontId="4" fillId="0" borderId="0" xfId="0" applyFont="1" applyProtection="1">
      <protection hidden="1"/>
    </xf>
    <xf numFmtId="43" fontId="21" fillId="0" borderId="0" xfId="0" applyNumberFormat="1" applyFont="1" applyProtection="1">
      <protection hidden="1"/>
    </xf>
    <xf numFmtId="0" fontId="21" fillId="0" borderId="1" xfId="0" applyFont="1" applyBorder="1" applyAlignment="1" applyProtection="1">
      <alignment horizontal="center"/>
      <protection hidden="1"/>
    </xf>
    <xf numFmtId="0" fontId="21" fillId="0" borderId="0" xfId="0" applyFont="1" applyBorder="1" applyAlignment="1" applyProtection="1">
      <alignment horizontal="center"/>
      <protection hidden="1"/>
    </xf>
    <xf numFmtId="0" fontId="21" fillId="0" borderId="2" xfId="0" applyFont="1" applyBorder="1" applyAlignment="1" applyProtection="1">
      <alignment horizontal="center"/>
      <protection hidden="1"/>
    </xf>
    <xf numFmtId="0" fontId="21" fillId="0" borderId="4" xfId="0" applyFont="1" applyBorder="1" applyAlignment="1" applyProtection="1">
      <alignment horizontal="center"/>
      <protection hidden="1"/>
    </xf>
    <xf numFmtId="0" fontId="21" fillId="0" borderId="19" xfId="0" applyFont="1" applyBorder="1" applyAlignment="1" applyProtection="1">
      <alignment horizontal="center"/>
      <protection hidden="1"/>
    </xf>
    <xf numFmtId="0" fontId="21" fillId="0" borderId="5" xfId="0" applyFont="1" applyBorder="1" applyAlignment="1" applyProtection="1">
      <alignment horizontal="center"/>
      <protection hidden="1"/>
    </xf>
    <xf numFmtId="0" fontId="21" fillId="0" borderId="6" xfId="0" applyFont="1" applyBorder="1" applyAlignment="1" applyProtection="1">
      <alignment horizontal="center"/>
      <protection hidden="1"/>
    </xf>
    <xf numFmtId="0" fontId="0" fillId="0" borderId="11" xfId="0" applyBorder="1" applyProtection="1">
      <protection hidden="1"/>
    </xf>
    <xf numFmtId="49" fontId="0" fillId="0" borderId="3" xfId="0" applyNumberFormat="1" applyBorder="1" applyAlignment="1" applyProtection="1">
      <alignment horizontal="left"/>
      <protection hidden="1"/>
    </xf>
    <xf numFmtId="165" fontId="0" fillId="0" borderId="0" xfId="0" applyNumberFormat="1" applyProtection="1">
      <protection hidden="1"/>
    </xf>
    <xf numFmtId="0" fontId="0" fillId="0" borderId="10" xfId="0" applyBorder="1" applyProtection="1">
      <protection hidden="1"/>
    </xf>
    <xf numFmtId="164" fontId="0" fillId="0" borderId="0" xfId="0" applyNumberFormat="1" applyProtection="1">
      <protection hidden="1"/>
    </xf>
    <xf numFmtId="9" fontId="0" fillId="0" borderId="0" xfId="0" applyNumberFormat="1" applyProtection="1">
      <protection hidden="1"/>
    </xf>
    <xf numFmtId="2" fontId="0" fillId="0" borderId="0" xfId="0" applyNumberFormat="1" applyProtection="1">
      <protection hidden="1"/>
    </xf>
    <xf numFmtId="0" fontId="22" fillId="0" borderId="8" xfId="0" applyFont="1" applyBorder="1" applyAlignment="1" applyProtection="1">
      <alignment horizontal="center"/>
      <protection hidden="1"/>
    </xf>
    <xf numFmtId="43" fontId="0" fillId="3" borderId="8" xfId="0" applyNumberFormat="1" applyFill="1" applyBorder="1" applyProtection="1">
      <protection hidden="1"/>
    </xf>
    <xf numFmtId="43" fontId="0" fillId="3" borderId="18" xfId="0" applyNumberFormat="1" applyFill="1" applyBorder="1" applyProtection="1">
      <protection hidden="1"/>
    </xf>
    <xf numFmtId="49" fontId="0" fillId="0" borderId="1" xfId="0" applyNumberFormat="1" applyBorder="1" applyAlignment="1" applyProtection="1">
      <alignment horizontal="left"/>
      <protection hidden="1"/>
    </xf>
    <xf numFmtId="49" fontId="0" fillId="0" borderId="24" xfId="0" applyNumberFormat="1" applyBorder="1" applyAlignment="1" applyProtection="1">
      <alignment horizontal="left"/>
      <protection hidden="1"/>
    </xf>
    <xf numFmtId="49" fontId="0" fillId="0" borderId="7" xfId="0" applyNumberFormat="1" applyBorder="1" applyAlignment="1" applyProtection="1">
      <alignment horizontal="left"/>
      <protection hidden="1"/>
    </xf>
    <xf numFmtId="49" fontId="0" fillId="0" borderId="5" xfId="0" applyNumberFormat="1" applyBorder="1" applyAlignment="1" applyProtection="1">
      <alignment horizontal="left"/>
      <protection hidden="1"/>
    </xf>
    <xf numFmtId="49" fontId="21" fillId="0" borderId="20" xfId="0" applyNumberFormat="1" applyFont="1" applyBorder="1" applyAlignment="1" applyProtection="1">
      <alignment horizontal="center" vertical="center" wrapText="1"/>
      <protection hidden="1"/>
    </xf>
    <xf numFmtId="0" fontId="21" fillId="0" borderId="21" xfId="0" applyFont="1" applyBorder="1" applyAlignment="1" applyProtection="1">
      <alignment horizontal="center" vertical="center" wrapText="1"/>
      <protection hidden="1"/>
    </xf>
    <xf numFmtId="49" fontId="21" fillId="3" borderId="3" xfId="0" applyNumberFormat="1" applyFont="1" applyFill="1" applyBorder="1" applyAlignment="1" applyProtection="1">
      <alignment horizontal="justify" vertical="center" wrapText="1"/>
      <protection hidden="1"/>
    </xf>
    <xf numFmtId="0" fontId="20" fillId="0" borderId="3" xfId="0" applyFont="1" applyBorder="1" applyAlignment="1" applyProtection="1">
      <alignment horizontal="justify" vertical="center" wrapText="1"/>
      <protection hidden="1"/>
    </xf>
    <xf numFmtId="49" fontId="21" fillId="3" borderId="1" xfId="0" applyNumberFormat="1" applyFont="1" applyFill="1" applyBorder="1" applyAlignment="1" applyProtection="1">
      <alignment horizontal="justify" vertical="center" wrapText="1"/>
      <protection hidden="1"/>
    </xf>
    <xf numFmtId="0" fontId="20" fillId="0" borderId="1" xfId="0" applyFont="1" applyBorder="1" applyAlignment="1" applyProtection="1">
      <alignment horizontal="justify" vertical="center" wrapText="1"/>
      <protection hidden="1"/>
    </xf>
    <xf numFmtId="0" fontId="5" fillId="0" borderId="1" xfId="0" applyFont="1" applyBorder="1" applyAlignment="1" applyProtection="1">
      <alignment horizontal="justify" vertical="center" wrapText="1"/>
      <protection hidden="1"/>
    </xf>
    <xf numFmtId="0" fontId="4" fillId="0" borderId="1" xfId="0" applyFont="1" applyBorder="1" applyAlignment="1" applyProtection="1">
      <alignment horizontal="justify" vertical="center" wrapText="1"/>
      <protection hidden="1"/>
    </xf>
    <xf numFmtId="0" fontId="17" fillId="0" borderId="1" xfId="0" applyFont="1" applyBorder="1" applyAlignment="1" applyProtection="1">
      <alignment horizontal="justify" vertical="center" wrapText="1"/>
      <protection hidden="1"/>
    </xf>
    <xf numFmtId="0" fontId="14" fillId="0" borderId="1" xfId="0" applyFont="1" applyBorder="1" applyAlignment="1" applyProtection="1">
      <alignment horizontal="justify" vertical="center" wrapText="1"/>
      <protection hidden="1"/>
    </xf>
    <xf numFmtId="0" fontId="9" fillId="0" borderId="1" xfId="0" applyFont="1" applyBorder="1" applyAlignment="1" applyProtection="1">
      <alignment horizontal="justify" vertical="center" wrapText="1"/>
      <protection hidden="1"/>
    </xf>
    <xf numFmtId="0" fontId="12" fillId="0" borderId="1" xfId="0" applyFont="1" applyBorder="1" applyAlignment="1" applyProtection="1">
      <alignment horizontal="justify" vertical="center" wrapText="1"/>
      <protection hidden="1"/>
    </xf>
    <xf numFmtId="0" fontId="10" fillId="0" borderId="1" xfId="0" applyFont="1" applyBorder="1" applyAlignment="1" applyProtection="1">
      <alignment horizontal="justify" vertical="center" wrapText="1"/>
      <protection hidden="1"/>
    </xf>
    <xf numFmtId="0" fontId="13" fillId="0" borderId="1" xfId="0" applyFont="1" applyBorder="1" applyAlignment="1" applyProtection="1">
      <alignment horizontal="justify" vertical="center" wrapText="1"/>
      <protection hidden="1"/>
    </xf>
    <xf numFmtId="0" fontId="16" fillId="0" borderId="1" xfId="0" applyFont="1" applyBorder="1" applyAlignment="1" applyProtection="1">
      <alignment horizontal="justify" vertical="center" wrapText="1"/>
      <protection hidden="1"/>
    </xf>
    <xf numFmtId="0" fontId="15" fillId="0" borderId="1" xfId="0" applyFont="1" applyBorder="1" applyAlignment="1" applyProtection="1">
      <alignment horizontal="justify" vertical="center" wrapText="1"/>
      <protection hidden="1"/>
    </xf>
    <xf numFmtId="0" fontId="11" fillId="0" borderId="1" xfId="0" applyFont="1" applyBorder="1" applyAlignment="1" applyProtection="1">
      <alignment horizontal="justify" vertical="center" wrapText="1"/>
      <protection hidden="1"/>
    </xf>
    <xf numFmtId="0" fontId="18" fillId="0" borderId="1" xfId="0" applyFont="1" applyBorder="1" applyAlignment="1" applyProtection="1">
      <alignment horizontal="justify" vertical="center" wrapText="1"/>
      <protection hidden="1"/>
    </xf>
    <xf numFmtId="0" fontId="7" fillId="0" borderId="1" xfId="0" applyFont="1" applyBorder="1" applyAlignment="1" applyProtection="1">
      <alignment horizontal="justify" vertical="center" wrapText="1"/>
      <protection hidden="1"/>
    </xf>
    <xf numFmtId="0" fontId="8" fillId="0" borderId="1" xfId="0" applyFont="1" applyBorder="1" applyAlignment="1" applyProtection="1">
      <alignment horizontal="justify" vertical="center" wrapText="1"/>
      <protection hidden="1"/>
    </xf>
    <xf numFmtId="49" fontId="21" fillId="0" borderId="0" xfId="0" applyNumberFormat="1" applyFont="1" applyProtection="1">
      <protection hidden="1"/>
    </xf>
    <xf numFmtId="0" fontId="3" fillId="0" borderId="0" xfId="0" applyFont="1" applyBorder="1"/>
    <xf numFmtId="0" fontId="29" fillId="0" borderId="0" xfId="0" applyFont="1" applyBorder="1"/>
    <xf numFmtId="0" fontId="2" fillId="0" borderId="1" xfId="0" applyFont="1" applyBorder="1" applyAlignment="1" applyProtection="1">
      <alignment horizontal="justify" vertical="center" wrapText="1"/>
      <protection hidden="1"/>
    </xf>
    <xf numFmtId="14" fontId="21" fillId="0" borderId="0" xfId="0" applyNumberFormat="1" applyFont="1" applyProtection="1">
      <protection hidden="1"/>
    </xf>
    <xf numFmtId="0" fontId="1" fillId="0" borderId="1" xfId="0" applyFont="1" applyBorder="1" applyAlignment="1" applyProtection="1">
      <alignment horizontal="justify" vertical="center" wrapText="1"/>
      <protection hidden="1"/>
    </xf>
    <xf numFmtId="49" fontId="0" fillId="0" borderId="0" xfId="0" applyNumberFormat="1" applyProtection="1">
      <protection hidden="1"/>
    </xf>
    <xf numFmtId="43" fontId="0" fillId="3" borderId="2" xfId="0" applyNumberFormat="1" applyFill="1" applyBorder="1" applyProtection="1">
      <protection hidden="1"/>
    </xf>
    <xf numFmtId="0" fontId="26" fillId="0" borderId="14" xfId="0" applyFont="1" applyBorder="1" applyAlignment="1">
      <alignment horizontal="center"/>
    </xf>
    <xf numFmtId="0" fontId="19" fillId="2" borderId="8" xfId="0" applyFont="1" applyFill="1" applyBorder="1" applyAlignment="1">
      <alignment horizontal="center" vertical="center"/>
    </xf>
    <xf numFmtId="0" fontId="19" fillId="2" borderId="12" xfId="0" applyFont="1" applyFill="1" applyBorder="1" applyAlignment="1">
      <alignment horizontal="center" vertical="center"/>
    </xf>
    <xf numFmtId="0" fontId="19" fillId="2" borderId="9" xfId="0" applyFont="1" applyFill="1" applyBorder="1" applyAlignment="1">
      <alignment horizontal="center" vertical="center"/>
    </xf>
    <xf numFmtId="0" fontId="28" fillId="4" borderId="8" xfId="0" applyFont="1" applyFill="1" applyBorder="1" applyAlignment="1" applyProtection="1">
      <alignment horizontal="center"/>
      <protection hidden="1"/>
    </xf>
    <xf numFmtId="0" fontId="28" fillId="4" borderId="12" xfId="0" applyFont="1" applyFill="1" applyBorder="1" applyAlignment="1" applyProtection="1">
      <alignment horizontal="center"/>
      <protection hidden="1"/>
    </xf>
    <xf numFmtId="0" fontId="28" fillId="4" borderId="9" xfId="0" applyFont="1" applyFill="1" applyBorder="1" applyAlignment="1" applyProtection="1">
      <alignment horizontal="center"/>
      <protection hidden="1"/>
    </xf>
    <xf numFmtId="49" fontId="28" fillId="4" borderId="1" xfId="0" applyNumberFormat="1" applyFont="1" applyFill="1" applyBorder="1" applyAlignment="1" applyProtection="1">
      <alignment horizontal="center"/>
      <protection hidden="1"/>
    </xf>
    <xf numFmtId="0" fontId="27" fillId="0" borderId="0" xfId="0" applyFont="1" applyBorder="1" applyAlignment="1">
      <alignment horizontal="center"/>
    </xf>
  </cellXfs>
  <cellStyles count="1">
    <cellStyle name="Normalny" xfId="0" builtinId="0"/>
  </cellStyles>
  <dxfs count="11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connections" Target="connection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P22"/>
  <sheetViews>
    <sheetView showGridLines="0" tabSelected="1" zoomScaleNormal="100" workbookViewId="0">
      <selection activeCell="E10" sqref="E10"/>
    </sheetView>
  </sheetViews>
  <sheetFormatPr defaultRowHeight="14.4" x14ac:dyDescent="0.3"/>
  <cols>
    <col min="1" max="1" width="3.88671875" customWidth="1"/>
    <col min="5" max="5" width="23.109375" bestFit="1" customWidth="1"/>
    <col min="11" max="11" width="14.33203125" bestFit="1" customWidth="1"/>
  </cols>
  <sheetData>
    <row r="2" spans="1:16" ht="15" thickBot="1" x14ac:dyDescent="0.35">
      <c r="B2" s="2"/>
      <c r="D2" s="2"/>
      <c r="E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ht="15" thickBot="1" x14ac:dyDescent="0.35">
      <c r="A3" s="3"/>
      <c r="B3" s="4"/>
      <c r="C3" s="5"/>
      <c r="D3" s="4"/>
      <c r="E3" s="4"/>
      <c r="F3" s="5"/>
      <c r="G3" s="4"/>
      <c r="H3" s="4"/>
      <c r="I3" s="4"/>
      <c r="J3" s="4"/>
      <c r="K3" s="4"/>
      <c r="L3" s="4"/>
      <c r="M3" s="4"/>
      <c r="N3" s="86" t="s">
        <v>112</v>
      </c>
      <c r="O3" s="87"/>
      <c r="P3" s="88"/>
    </row>
    <row r="4" spans="1:16" x14ac:dyDescent="0.3">
      <c r="A4" s="3"/>
      <c r="B4" s="4"/>
      <c r="C4" s="4"/>
      <c r="D4" s="4"/>
      <c r="E4" s="4"/>
      <c r="F4" s="4"/>
      <c r="G4" s="4"/>
      <c r="H4" s="4"/>
      <c r="I4" s="4"/>
      <c r="J4" s="4"/>
      <c r="K4" s="4"/>
      <c r="L4" s="4"/>
      <c r="M4" s="4"/>
      <c r="N4" s="4"/>
      <c r="O4" s="4"/>
      <c r="P4" s="6"/>
    </row>
    <row r="5" spans="1:16" x14ac:dyDescent="0.3">
      <c r="A5" s="3"/>
      <c r="B5" s="4"/>
      <c r="C5" s="4"/>
      <c r="D5" s="4"/>
      <c r="E5" s="4"/>
      <c r="F5" s="4"/>
      <c r="G5" s="4"/>
      <c r="H5" s="4"/>
      <c r="I5" s="4"/>
      <c r="J5" s="4"/>
      <c r="K5" s="4"/>
      <c r="L5" s="4"/>
      <c r="M5" s="4"/>
      <c r="N5" s="4"/>
      <c r="O5" s="4"/>
      <c r="P5" s="6"/>
    </row>
    <row r="6" spans="1:16" x14ac:dyDescent="0.3">
      <c r="A6" s="3"/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6"/>
    </row>
    <row r="7" spans="1:16" ht="61.2" x14ac:dyDescent="1.1000000000000001">
      <c r="A7" s="3"/>
      <c r="B7" s="4"/>
      <c r="C7" s="4"/>
      <c r="D7" s="4"/>
      <c r="E7" s="1" t="s">
        <v>273</v>
      </c>
      <c r="F7" s="4"/>
      <c r="G7" s="4"/>
      <c r="H7" s="4"/>
      <c r="I7" s="4"/>
      <c r="J7" s="4"/>
      <c r="K7" s="4"/>
      <c r="L7" s="4"/>
      <c r="M7" s="4"/>
      <c r="N7" s="4"/>
      <c r="O7" s="4"/>
      <c r="P7" s="6"/>
    </row>
    <row r="8" spans="1:16" ht="61.2" x14ac:dyDescent="1.1000000000000001">
      <c r="A8" s="3"/>
      <c r="B8" s="4"/>
      <c r="C8" s="4"/>
      <c r="D8" s="4"/>
      <c r="E8" s="4"/>
      <c r="F8" s="4"/>
      <c r="G8" s="4"/>
      <c r="H8" s="4"/>
      <c r="I8" s="16" t="s">
        <v>272</v>
      </c>
      <c r="J8" s="4"/>
      <c r="K8" s="4"/>
      <c r="L8" s="4"/>
      <c r="M8" s="4"/>
      <c r="N8" s="4"/>
      <c r="O8" s="4"/>
      <c r="P8" s="6"/>
    </row>
    <row r="9" spans="1:16" x14ac:dyDescent="0.3">
      <c r="A9" s="3"/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6"/>
    </row>
    <row r="10" spans="1:16" ht="61.2" x14ac:dyDescent="1.1000000000000001">
      <c r="A10" s="3"/>
      <c r="B10" s="4"/>
      <c r="C10" s="4"/>
      <c r="D10" s="4"/>
      <c r="E10" s="4"/>
      <c r="F10" s="4"/>
      <c r="G10" s="93" t="s">
        <v>274</v>
      </c>
      <c r="H10" s="93"/>
      <c r="I10" s="93"/>
      <c r="J10" s="93"/>
      <c r="K10" s="93"/>
      <c r="L10" s="4"/>
      <c r="M10" s="4"/>
      <c r="N10" s="4"/>
      <c r="O10" s="4"/>
      <c r="P10" s="6"/>
    </row>
    <row r="11" spans="1:16" x14ac:dyDescent="0.3">
      <c r="A11" s="3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6"/>
    </row>
    <row r="12" spans="1:16" ht="23.4" x14ac:dyDescent="0.45">
      <c r="A12" s="3"/>
      <c r="B12" s="79"/>
      <c r="C12" s="4"/>
      <c r="D12" s="4"/>
      <c r="G12" s="4"/>
      <c r="H12" s="4"/>
      <c r="I12" s="4"/>
      <c r="J12" s="4"/>
      <c r="K12" s="4"/>
      <c r="L12" s="4"/>
      <c r="M12" s="4"/>
      <c r="N12" s="4"/>
      <c r="O12" s="4"/>
      <c r="P12" s="6"/>
    </row>
    <row r="13" spans="1:16" x14ac:dyDescent="0.3">
      <c r="A13" s="3"/>
      <c r="B13" s="4"/>
      <c r="C13" s="4"/>
      <c r="D13" s="4"/>
      <c r="G13" s="4"/>
      <c r="H13" s="4"/>
      <c r="I13" s="4"/>
      <c r="J13" s="4"/>
      <c r="K13" s="4"/>
      <c r="L13" s="4"/>
      <c r="M13" s="4"/>
      <c r="N13" s="4"/>
      <c r="O13" s="4"/>
      <c r="P13" s="6"/>
    </row>
    <row r="14" spans="1:16" x14ac:dyDescent="0.3">
      <c r="A14" s="3"/>
      <c r="B14" s="4"/>
      <c r="C14" s="4"/>
      <c r="D14" s="4"/>
      <c r="G14" s="4"/>
      <c r="H14" s="4"/>
      <c r="I14" s="4"/>
      <c r="J14" s="4"/>
      <c r="K14" s="4"/>
      <c r="L14" s="4"/>
      <c r="M14" s="4"/>
      <c r="N14" s="4"/>
      <c r="O14" s="4"/>
      <c r="P14" s="6"/>
    </row>
    <row r="15" spans="1:16" x14ac:dyDescent="0.3">
      <c r="A15" s="3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  <c r="O15" s="4"/>
      <c r="P15" s="6"/>
    </row>
    <row r="16" spans="1:16" x14ac:dyDescent="0.3">
      <c r="A16" s="3"/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6"/>
    </row>
    <row r="17" spans="1:16" x14ac:dyDescent="0.3">
      <c r="A17" s="3"/>
      <c r="B17" s="4"/>
      <c r="C17" s="4"/>
      <c r="D17" s="78"/>
      <c r="E17" s="4"/>
      <c r="F17" s="4"/>
      <c r="G17" s="4"/>
      <c r="H17" s="4"/>
      <c r="I17" s="4"/>
      <c r="J17" s="4"/>
      <c r="K17" s="4"/>
      <c r="L17" s="4"/>
      <c r="M17" s="4"/>
      <c r="N17" s="4"/>
      <c r="O17" s="4"/>
      <c r="P17" s="6"/>
    </row>
    <row r="18" spans="1:16" x14ac:dyDescent="0.3">
      <c r="A18" s="3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6"/>
    </row>
    <row r="19" spans="1:16" x14ac:dyDescent="0.3">
      <c r="A19" s="3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6"/>
    </row>
    <row r="20" spans="1:16" ht="21.6" customHeight="1" x14ac:dyDescent="0.9">
      <c r="A20" s="3"/>
      <c r="E20" s="4"/>
      <c r="F20" s="4"/>
      <c r="G20" s="4"/>
      <c r="H20" s="4"/>
      <c r="I20" s="4"/>
      <c r="J20" s="4"/>
      <c r="K20" s="4" t="s">
        <v>113</v>
      </c>
      <c r="L20" s="14" t="s">
        <v>114</v>
      </c>
      <c r="M20" s="4"/>
      <c r="N20" s="4"/>
      <c r="O20" s="4"/>
      <c r="P20" s="6"/>
    </row>
    <row r="21" spans="1:16" x14ac:dyDescent="0.3">
      <c r="A21" s="3"/>
      <c r="E21" s="4"/>
      <c r="F21" s="4"/>
      <c r="G21" s="4"/>
      <c r="H21" s="4"/>
      <c r="I21" s="4"/>
      <c r="J21" s="4"/>
      <c r="K21" s="4"/>
      <c r="L21" s="28" t="s">
        <v>233</v>
      </c>
      <c r="M21" s="4"/>
      <c r="N21" s="4"/>
      <c r="O21" s="4"/>
      <c r="P21" s="6"/>
    </row>
    <row r="22" spans="1:16" x14ac:dyDescent="0.3">
      <c r="A22" s="3"/>
      <c r="B22" s="7"/>
      <c r="C22" s="7"/>
      <c r="D22" s="7"/>
      <c r="E22" s="7"/>
      <c r="F22" s="7"/>
      <c r="G22" s="7"/>
      <c r="H22" s="7"/>
      <c r="I22" s="7"/>
      <c r="J22" s="7"/>
      <c r="K22" s="7"/>
      <c r="L22" s="85" t="s">
        <v>121</v>
      </c>
      <c r="M22" s="85"/>
      <c r="N22" s="85"/>
      <c r="O22" s="85"/>
      <c r="P22" s="8"/>
    </row>
  </sheetData>
  <sheetProtection algorithmName="SHA-512" hashValue="n+3UNLxhxjXukoOcWqQeOMzyvIn8kOINjfjB9iqhuQtdX7K4iUkoZyofeK/LbgZWbCRTA2j/G7XOK4sgeZb7AA==" saltValue="AfLWgtpI5h2elUemhsmK+g==" spinCount="100000" sheet="1" objects="1" scenarios="1"/>
  <mergeCells count="3">
    <mergeCell ref="L22:O22"/>
    <mergeCell ref="N3:P3"/>
    <mergeCell ref="G10:K10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N94"/>
  <sheetViews>
    <sheetView showGridLines="0" zoomScaleNormal="100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K10" sqref="K10"/>
    </sheetView>
  </sheetViews>
  <sheetFormatPr defaultRowHeight="14.4" x14ac:dyDescent="0.3"/>
  <cols>
    <col min="1" max="1" width="3.44140625" style="9" customWidth="1"/>
    <col min="2" max="2" width="5.5546875" style="9" customWidth="1"/>
    <col min="3" max="3" width="11.5546875" style="9" customWidth="1"/>
    <col min="4" max="4" width="40.6640625" style="9" customWidth="1"/>
    <col min="5" max="6" width="14.44140625" style="9" bestFit="1" customWidth="1"/>
    <col min="7" max="7" width="2.21875" style="9" customWidth="1"/>
    <col min="8" max="8" width="8.109375" style="9" customWidth="1"/>
    <col min="9" max="9" width="0.44140625" style="9" customWidth="1"/>
    <col min="10" max="10" width="14.88671875" style="9" bestFit="1" customWidth="1"/>
    <col min="11" max="11" width="16.21875" style="9" customWidth="1"/>
    <col min="12" max="12" width="4.109375" style="9" customWidth="1"/>
    <col min="13" max="14" width="9.6640625" style="9" bestFit="1" customWidth="1"/>
    <col min="15" max="16384" width="8.88671875" style="9"/>
  </cols>
  <sheetData>
    <row r="1" spans="2:14" ht="18.600000000000001" thickBot="1" x14ac:dyDescent="0.4">
      <c r="C1" s="89" t="s">
        <v>5</v>
      </c>
      <c r="D1" s="90"/>
      <c r="E1" s="90"/>
      <c r="F1" s="91"/>
      <c r="G1" s="32"/>
      <c r="H1" s="10" t="s">
        <v>92</v>
      </c>
      <c r="J1" s="36" t="s">
        <v>0</v>
      </c>
      <c r="K1" s="36" t="s">
        <v>1</v>
      </c>
      <c r="L1" s="37"/>
    </row>
    <row r="2" spans="2:14" ht="15" thickBot="1" x14ac:dyDescent="0.35">
      <c r="B2" s="38" t="s">
        <v>4</v>
      </c>
      <c r="C2" s="39" t="s">
        <v>2</v>
      </c>
      <c r="D2" s="40" t="s">
        <v>120</v>
      </c>
      <c r="E2" s="41" t="s">
        <v>0</v>
      </c>
      <c r="F2" s="42" t="s">
        <v>1</v>
      </c>
      <c r="G2" s="37"/>
      <c r="H2" s="22" t="str">
        <f>IF(E94=F94,"ok","błąd")</f>
        <v>ok</v>
      </c>
      <c r="J2" s="29">
        <f>IF((E94&gt;F94),(E94-F94),0)</f>
        <v>0</v>
      </c>
      <c r="K2" s="29">
        <f>IF((F94&gt;E94),(F94-E94),0)</f>
        <v>0</v>
      </c>
    </row>
    <row r="3" spans="2:14" x14ac:dyDescent="0.3">
      <c r="B3" s="43"/>
      <c r="C3" s="44"/>
      <c r="D3" s="17" t="str">
        <f>IFERROR(VLOOKUP(C3,'plan kont'!$B$3:$C$150,2,0),"")</f>
        <v/>
      </c>
      <c r="E3" s="20"/>
      <c r="F3" s="20"/>
      <c r="G3" s="32"/>
      <c r="I3" s="45"/>
    </row>
    <row r="4" spans="2:14" x14ac:dyDescent="0.3">
      <c r="B4" s="46"/>
      <c r="C4" s="44"/>
      <c r="D4" s="17" t="str">
        <f>IFERROR(VLOOKUP(C4,'plan kont'!$B$3:$C$150,2,0),"")</f>
        <v/>
      </c>
      <c r="E4" s="21"/>
      <c r="F4" s="21"/>
      <c r="G4" s="32"/>
    </row>
    <row r="5" spans="2:14" x14ac:dyDescent="0.3">
      <c r="B5" s="46"/>
      <c r="C5" s="44"/>
      <c r="D5" s="17" t="str">
        <f>IFERROR(VLOOKUP(C5,'plan kont'!$B$3:$C$150,2,0),"")</f>
        <v/>
      </c>
      <c r="E5" s="21"/>
      <c r="F5" s="21"/>
      <c r="G5" s="32"/>
      <c r="H5" s="33"/>
      <c r="K5" s="47"/>
      <c r="L5" s="47"/>
    </row>
    <row r="6" spans="2:14" x14ac:dyDescent="0.3">
      <c r="B6" s="46"/>
      <c r="C6" s="44"/>
      <c r="D6" s="17" t="str">
        <f>IFERROR(VLOOKUP(C6,'plan kont'!$B$3:$C$150,2,0),"")</f>
        <v/>
      </c>
      <c r="E6" s="21"/>
      <c r="F6" s="21"/>
      <c r="G6" s="32"/>
      <c r="H6" s="33"/>
      <c r="K6" s="45"/>
      <c r="L6" s="45"/>
    </row>
    <row r="7" spans="2:14" x14ac:dyDescent="0.3">
      <c r="B7" s="46"/>
      <c r="C7" s="44"/>
      <c r="D7" s="17" t="str">
        <f>IFERROR(VLOOKUP(C7,'plan kont'!$B$3:$C$150,2,0),"")</f>
        <v/>
      </c>
      <c r="E7" s="21"/>
      <c r="F7" s="21"/>
      <c r="G7" s="32"/>
      <c r="H7" s="33"/>
    </row>
    <row r="8" spans="2:14" x14ac:dyDescent="0.3">
      <c r="B8" s="46"/>
      <c r="C8" s="44"/>
      <c r="D8" s="17" t="str">
        <f>IFERROR(VLOOKUP(C8,'plan kont'!$B$3:$C$150,2,0),"")</f>
        <v/>
      </c>
      <c r="E8" s="21"/>
      <c r="F8" s="21"/>
      <c r="G8" s="32"/>
      <c r="H8" s="33"/>
    </row>
    <row r="9" spans="2:14" x14ac:dyDescent="0.3">
      <c r="B9" s="46"/>
      <c r="C9" s="44"/>
      <c r="D9" s="17" t="str">
        <f>IFERROR(VLOOKUP(C9,'plan kont'!$B$3:$C$150,2,0),"")</f>
        <v/>
      </c>
      <c r="E9" s="21"/>
      <c r="F9" s="21"/>
      <c r="G9" s="32"/>
      <c r="H9" s="33"/>
    </row>
    <row r="10" spans="2:14" x14ac:dyDescent="0.3">
      <c r="B10" s="46"/>
      <c r="C10" s="44"/>
      <c r="D10" s="17" t="str">
        <f>IFERROR(VLOOKUP(C10,'plan kont'!$B$3:$C$150,2,0),"")</f>
        <v/>
      </c>
      <c r="E10" s="21"/>
      <c r="F10" s="21"/>
      <c r="G10" s="32"/>
      <c r="H10" s="33"/>
    </row>
    <row r="11" spans="2:14" x14ac:dyDescent="0.3">
      <c r="B11" s="46"/>
      <c r="C11" s="44"/>
      <c r="D11" s="17" t="str">
        <f>IFERROR(VLOOKUP(C11,'plan kont'!$B$3:$C$150,2,0),"")</f>
        <v/>
      </c>
      <c r="E11" s="21"/>
      <c r="F11" s="21"/>
      <c r="G11" s="32"/>
      <c r="H11" s="33"/>
      <c r="I11" s="48"/>
    </row>
    <row r="12" spans="2:14" x14ac:dyDescent="0.3">
      <c r="B12" s="46"/>
      <c r="C12" s="44"/>
      <c r="D12" s="17" t="str">
        <f>IFERROR(VLOOKUP(C12,'plan kont'!$B$3:$C$150,2,0),"")</f>
        <v/>
      </c>
      <c r="E12" s="21"/>
      <c r="F12" s="21"/>
      <c r="G12" s="32"/>
      <c r="H12" s="33"/>
      <c r="I12" s="48"/>
    </row>
    <row r="13" spans="2:14" x14ac:dyDescent="0.3">
      <c r="B13" s="46"/>
      <c r="C13" s="44"/>
      <c r="D13" s="17" t="str">
        <f>IFERROR(VLOOKUP(C13,'plan kont'!$B$3:$C$150,2,0),"")</f>
        <v/>
      </c>
      <c r="E13" s="21"/>
      <c r="F13" s="21"/>
      <c r="G13" s="32"/>
      <c r="H13" s="33"/>
      <c r="I13" s="48"/>
    </row>
    <row r="14" spans="2:14" x14ac:dyDescent="0.3">
      <c r="B14" s="46"/>
      <c r="C14" s="44"/>
      <c r="D14" s="17" t="str">
        <f>IFERROR(VLOOKUP(C14,'plan kont'!$B$3:$C$150,2,0),"")</f>
        <v/>
      </c>
      <c r="E14" s="21"/>
      <c r="F14" s="21"/>
      <c r="G14" s="32"/>
      <c r="H14" s="33"/>
      <c r="I14" s="48"/>
    </row>
    <row r="15" spans="2:14" x14ac:dyDescent="0.3">
      <c r="B15" s="46"/>
      <c r="C15" s="44"/>
      <c r="D15" s="17" t="str">
        <f>IFERROR(VLOOKUP(C15,'plan kont'!$B$3:$C$150,2,0),"")</f>
        <v/>
      </c>
      <c r="E15" s="21"/>
      <c r="F15" s="21"/>
      <c r="G15" s="32"/>
      <c r="H15" s="33"/>
      <c r="I15" s="48"/>
      <c r="N15" s="49"/>
    </row>
    <row r="16" spans="2:14" x14ac:dyDescent="0.3">
      <c r="B16" s="46"/>
      <c r="C16" s="44"/>
      <c r="D16" s="17" t="str">
        <f>IFERROR(VLOOKUP(C16,'plan kont'!$B$3:$C$150,2,0),"")</f>
        <v/>
      </c>
      <c r="E16" s="21"/>
      <c r="F16" s="21"/>
      <c r="G16" s="32"/>
      <c r="H16" s="33"/>
    </row>
    <row r="17" spans="2:9" x14ac:dyDescent="0.3">
      <c r="B17" s="46"/>
      <c r="C17" s="44"/>
      <c r="D17" s="17" t="str">
        <f>IFERROR(VLOOKUP(C17,'plan kont'!$B$3:$C$150,2,0),"")</f>
        <v/>
      </c>
      <c r="E17" s="21"/>
      <c r="F17" s="21"/>
      <c r="G17" s="32"/>
      <c r="H17" s="33"/>
    </row>
    <row r="18" spans="2:9" x14ac:dyDescent="0.3">
      <c r="B18" s="46"/>
      <c r="C18" s="44"/>
      <c r="D18" s="17" t="str">
        <f>IFERROR(VLOOKUP(C18,'plan kont'!$B$3:$C$150,2,0),"")</f>
        <v/>
      </c>
      <c r="E18" s="21"/>
      <c r="F18" s="21"/>
      <c r="G18" s="32"/>
      <c r="H18" s="33"/>
    </row>
    <row r="19" spans="2:9" x14ac:dyDescent="0.3">
      <c r="B19" s="46"/>
      <c r="C19" s="44"/>
      <c r="D19" s="17" t="str">
        <f>IFERROR(VLOOKUP(C19,'plan kont'!$B$3:$C$150,2,0),"")</f>
        <v/>
      </c>
      <c r="E19" s="21"/>
      <c r="F19" s="21"/>
      <c r="G19" s="32"/>
      <c r="H19" s="33"/>
    </row>
    <row r="20" spans="2:9" x14ac:dyDescent="0.3">
      <c r="B20" s="46"/>
      <c r="C20" s="44"/>
      <c r="D20" s="17" t="str">
        <f>IFERROR(VLOOKUP(C20,'plan kont'!$B$3:$C$150,2,0),"")</f>
        <v/>
      </c>
      <c r="E20" s="21"/>
      <c r="F20" s="21"/>
      <c r="G20" s="32"/>
      <c r="H20" s="33"/>
    </row>
    <row r="21" spans="2:9" x14ac:dyDescent="0.3">
      <c r="B21" s="46"/>
      <c r="C21" s="44"/>
      <c r="D21" s="17" t="str">
        <f>IFERROR(VLOOKUP(C21,'plan kont'!$B$3:$C$150,2,0),"")</f>
        <v/>
      </c>
      <c r="E21" s="21"/>
      <c r="F21" s="21"/>
      <c r="G21" s="32"/>
      <c r="H21" s="33"/>
    </row>
    <row r="22" spans="2:9" x14ac:dyDescent="0.3">
      <c r="B22" s="46"/>
      <c r="C22" s="44"/>
      <c r="D22" s="17" t="str">
        <f>IFERROR(VLOOKUP(C22,'plan kont'!$B$3:$C$150,2,0),"")</f>
        <v/>
      </c>
      <c r="E22" s="21"/>
      <c r="F22" s="21"/>
      <c r="G22" s="32"/>
      <c r="H22" s="33"/>
    </row>
    <row r="23" spans="2:9" x14ac:dyDescent="0.3">
      <c r="B23" s="46"/>
      <c r="C23" s="44"/>
      <c r="D23" s="17" t="str">
        <f>IFERROR(VLOOKUP(C23,'plan kont'!$B$3:$C$150,2,0),"")</f>
        <v/>
      </c>
      <c r="E23" s="23"/>
      <c r="F23" s="23"/>
      <c r="G23" s="32"/>
      <c r="H23" s="33"/>
      <c r="I23" s="48"/>
    </row>
    <row r="24" spans="2:9" x14ac:dyDescent="0.3">
      <c r="B24" s="46"/>
      <c r="C24" s="44"/>
      <c r="D24" s="17" t="str">
        <f>IFERROR(VLOOKUP(C24,'plan kont'!$B$3:$C$150,2,0),"")</f>
        <v/>
      </c>
      <c r="E24" s="23"/>
      <c r="F24" s="23"/>
      <c r="G24" s="32"/>
      <c r="H24" s="81"/>
      <c r="I24" s="48"/>
    </row>
    <row r="25" spans="2:9" x14ac:dyDescent="0.3">
      <c r="B25" s="46"/>
      <c r="C25" s="44"/>
      <c r="D25" s="17" t="str">
        <f>IFERROR(VLOOKUP(C25,'plan kont'!$B$3:$C$150,2,0),"")</f>
        <v/>
      </c>
      <c r="E25" s="23"/>
      <c r="F25" s="23"/>
      <c r="G25" s="32"/>
      <c r="H25" s="33"/>
      <c r="I25" s="48"/>
    </row>
    <row r="26" spans="2:9" x14ac:dyDescent="0.3">
      <c r="B26" s="46"/>
      <c r="C26" s="44"/>
      <c r="D26" s="17" t="str">
        <f>IFERROR(VLOOKUP(C26,'plan kont'!$B$3:$C$150,2,0),"")</f>
        <v/>
      </c>
      <c r="E26" s="23"/>
      <c r="F26" s="23"/>
      <c r="G26" s="32"/>
      <c r="H26" s="33"/>
    </row>
    <row r="27" spans="2:9" x14ac:dyDescent="0.3">
      <c r="B27" s="46"/>
      <c r="C27" s="44"/>
      <c r="D27" s="17" t="str">
        <f>IFERROR(VLOOKUP(C27,'plan kont'!$B$3:$C$150,2,0),"")</f>
        <v/>
      </c>
      <c r="E27" s="23"/>
      <c r="F27" s="23"/>
      <c r="G27" s="32"/>
      <c r="H27" s="33"/>
      <c r="I27" s="48"/>
    </row>
    <row r="28" spans="2:9" x14ac:dyDescent="0.3">
      <c r="B28" s="46"/>
      <c r="C28" s="44"/>
      <c r="D28" s="17" t="str">
        <f>IFERROR(VLOOKUP(C28,'plan kont'!$B$3:$C$150,2,0),"")</f>
        <v/>
      </c>
      <c r="E28" s="23"/>
      <c r="F28" s="23"/>
      <c r="G28" s="32"/>
      <c r="H28" s="33"/>
    </row>
    <row r="29" spans="2:9" x14ac:dyDescent="0.3">
      <c r="B29" s="46"/>
      <c r="C29" s="44"/>
      <c r="D29" s="17" t="str">
        <f>IFERROR(VLOOKUP(C29,'plan kont'!$B$3:$C$150,2,0),"")</f>
        <v/>
      </c>
      <c r="E29" s="23"/>
      <c r="F29" s="23"/>
      <c r="G29" s="32"/>
      <c r="H29" s="33"/>
    </row>
    <row r="30" spans="2:9" x14ac:dyDescent="0.3">
      <c r="B30" s="46"/>
      <c r="C30" s="44"/>
      <c r="D30" s="17" t="str">
        <f>IFERROR(VLOOKUP(C30,'plan kont'!$B$3:$C$150,2,0),"")</f>
        <v/>
      </c>
      <c r="E30" s="23"/>
      <c r="F30" s="23"/>
      <c r="G30" s="32"/>
      <c r="H30" s="33"/>
    </row>
    <row r="31" spans="2:9" x14ac:dyDescent="0.3">
      <c r="B31" s="46"/>
      <c r="C31" s="44"/>
      <c r="D31" s="17" t="str">
        <f>IFERROR(VLOOKUP(C31,'plan kont'!$B$3:$C$150,2,0),"")</f>
        <v/>
      </c>
      <c r="E31" s="23"/>
      <c r="F31" s="23"/>
      <c r="G31" s="32"/>
      <c r="H31" s="33"/>
    </row>
    <row r="32" spans="2:9" x14ac:dyDescent="0.3">
      <c r="B32" s="46"/>
      <c r="C32" s="44"/>
      <c r="D32" s="17" t="str">
        <f>IFERROR(VLOOKUP(C32,'plan kont'!$B$3:$C$150,2,0),"")</f>
        <v/>
      </c>
      <c r="E32" s="23"/>
      <c r="F32" s="23"/>
      <c r="G32" s="32"/>
      <c r="H32" s="33"/>
    </row>
    <row r="33" spans="2:10" x14ac:dyDescent="0.3">
      <c r="B33" s="46"/>
      <c r="C33" s="44"/>
      <c r="D33" s="17" t="str">
        <f>IFERROR(VLOOKUP(C33,'plan kont'!$B$3:$C$150,2,0),"")</f>
        <v/>
      </c>
      <c r="E33" s="23"/>
      <c r="F33" s="23"/>
      <c r="G33" s="32"/>
    </row>
    <row r="34" spans="2:10" x14ac:dyDescent="0.3">
      <c r="B34" s="46"/>
      <c r="C34" s="44"/>
      <c r="D34" s="17" t="str">
        <f>IFERROR(VLOOKUP(C34,'plan kont'!$B$3:$C$150,2,0),"")</f>
        <v/>
      </c>
      <c r="E34" s="23"/>
      <c r="F34" s="23"/>
      <c r="G34" s="32"/>
    </row>
    <row r="35" spans="2:10" x14ac:dyDescent="0.3">
      <c r="B35" s="46"/>
      <c r="C35" s="44"/>
      <c r="D35" s="17" t="str">
        <f>IFERROR(VLOOKUP(C35,'plan kont'!$B$3:$C$150,2,0),"")</f>
        <v/>
      </c>
      <c r="E35" s="23"/>
      <c r="F35" s="23"/>
      <c r="G35" s="32"/>
    </row>
    <row r="36" spans="2:10" x14ac:dyDescent="0.3">
      <c r="B36" s="46"/>
      <c r="C36" s="44"/>
      <c r="D36" s="17" t="str">
        <f>IFERROR(VLOOKUP(C36,'plan kont'!$B$3:$C$150,2,0),"")</f>
        <v/>
      </c>
      <c r="E36" s="23"/>
      <c r="F36" s="23"/>
      <c r="G36" s="32"/>
      <c r="J36" s="15"/>
    </row>
    <row r="37" spans="2:10" x14ac:dyDescent="0.3">
      <c r="B37" s="46"/>
      <c r="C37" s="44"/>
      <c r="D37" s="17" t="str">
        <f>IFERROR(VLOOKUP(C37,'plan kont'!$B$3:$C$150,2,0),"")</f>
        <v/>
      </c>
      <c r="E37" s="23"/>
      <c r="F37" s="23"/>
      <c r="G37" s="32"/>
      <c r="J37" s="15"/>
    </row>
    <row r="38" spans="2:10" x14ac:dyDescent="0.3">
      <c r="B38" s="46"/>
      <c r="C38" s="44"/>
      <c r="D38" s="17" t="str">
        <f>IFERROR(VLOOKUP(C38,'plan kont'!$B$3:$C$150,2,0),"")</f>
        <v/>
      </c>
      <c r="E38" s="23"/>
      <c r="F38" s="23"/>
      <c r="G38" s="32"/>
    </row>
    <row r="39" spans="2:10" x14ac:dyDescent="0.3">
      <c r="B39" s="46"/>
      <c r="C39" s="44"/>
      <c r="D39" s="17" t="str">
        <f>IFERROR(VLOOKUP(C39,'plan kont'!$B$3:$C$150,2,0),"")</f>
        <v/>
      </c>
      <c r="E39" s="23"/>
      <c r="F39" s="23"/>
      <c r="G39" s="32"/>
    </row>
    <row r="40" spans="2:10" x14ac:dyDescent="0.3">
      <c r="B40" s="46"/>
      <c r="C40" s="44"/>
      <c r="D40" s="17" t="str">
        <f>IFERROR(VLOOKUP(C40,'plan kont'!$B$3:$C$150,2,0),"")</f>
        <v/>
      </c>
      <c r="E40" s="23"/>
      <c r="F40" s="23"/>
      <c r="G40" s="32"/>
    </row>
    <row r="41" spans="2:10" x14ac:dyDescent="0.3">
      <c r="B41" s="46"/>
      <c r="C41" s="44"/>
      <c r="D41" s="17" t="str">
        <f>IFERROR(VLOOKUP(C41,'plan kont'!$B$3:$C$150,2,0),"")</f>
        <v/>
      </c>
      <c r="E41" s="23"/>
      <c r="F41" s="23"/>
      <c r="G41" s="32"/>
    </row>
    <row r="42" spans="2:10" x14ac:dyDescent="0.3">
      <c r="B42" s="46"/>
      <c r="C42" s="44"/>
      <c r="D42" s="17" t="str">
        <f>IFERROR(VLOOKUP(C42,'plan kont'!$B$3:$C$150,2,0),"")</f>
        <v/>
      </c>
      <c r="E42" s="23"/>
      <c r="F42" s="23"/>
      <c r="G42" s="32"/>
    </row>
    <row r="43" spans="2:10" x14ac:dyDescent="0.3">
      <c r="B43" s="46"/>
      <c r="C43" s="44"/>
      <c r="D43" s="17" t="str">
        <f>IFERROR(VLOOKUP(C43,'plan kont'!$B$3:$C$150,2,0),"")</f>
        <v/>
      </c>
      <c r="E43" s="23"/>
      <c r="F43" s="23"/>
      <c r="G43" s="32"/>
    </row>
    <row r="44" spans="2:10" x14ac:dyDescent="0.3">
      <c r="B44" s="46"/>
      <c r="C44" s="44"/>
      <c r="D44" s="17" t="str">
        <f>IFERROR(VLOOKUP(C44,'plan kont'!$B$3:$C$150,2,0),"")</f>
        <v/>
      </c>
      <c r="E44" s="23"/>
      <c r="F44" s="23"/>
      <c r="G44" s="32"/>
    </row>
    <row r="45" spans="2:10" x14ac:dyDescent="0.3">
      <c r="B45" s="46"/>
      <c r="C45" s="44"/>
      <c r="D45" s="17" t="str">
        <f>IFERROR(VLOOKUP(C45,'plan kont'!$B$3:$C$150,2,0),"")</f>
        <v/>
      </c>
      <c r="E45" s="23"/>
      <c r="F45" s="23"/>
      <c r="G45" s="32"/>
    </row>
    <row r="46" spans="2:10" x14ac:dyDescent="0.3">
      <c r="B46" s="46"/>
      <c r="C46" s="44"/>
      <c r="D46" s="17" t="str">
        <f>IFERROR(VLOOKUP(C46,'plan kont'!$B$3:$C$150,2,0),"")</f>
        <v/>
      </c>
      <c r="E46" s="23"/>
      <c r="F46" s="23"/>
      <c r="G46" s="32"/>
    </row>
    <row r="47" spans="2:10" x14ac:dyDescent="0.3">
      <c r="B47" s="46"/>
      <c r="C47" s="44"/>
      <c r="D47" s="17" t="str">
        <f>IFERROR(VLOOKUP(C47,'plan kont'!$B$3:$C$150,2,0),"")</f>
        <v/>
      </c>
      <c r="E47" s="23"/>
      <c r="F47" s="23"/>
      <c r="G47" s="32"/>
      <c r="J47" s="15"/>
    </row>
    <row r="48" spans="2:10" x14ac:dyDescent="0.3">
      <c r="B48" s="46"/>
      <c r="C48" s="44"/>
      <c r="D48" s="17" t="str">
        <f>IFERROR(VLOOKUP(C48,'plan kont'!$B$3:$C$150,2,0),"")</f>
        <v/>
      </c>
      <c r="E48" s="23"/>
      <c r="F48" s="23"/>
      <c r="G48" s="32"/>
    </row>
    <row r="49" spans="2:10" x14ac:dyDescent="0.3">
      <c r="B49" s="46"/>
      <c r="C49" s="44"/>
      <c r="D49" s="17" t="str">
        <f>IFERROR(VLOOKUP(C49,'plan kont'!$B$3:$C$150,2,0),"")</f>
        <v/>
      </c>
      <c r="E49" s="23"/>
      <c r="F49" s="23"/>
      <c r="G49" s="32"/>
    </row>
    <row r="50" spans="2:10" x14ac:dyDescent="0.3">
      <c r="B50" s="46"/>
      <c r="C50" s="44"/>
      <c r="D50" s="17" t="str">
        <f>IFERROR(VLOOKUP(C50,'plan kont'!$B$3:$C$150,2,0),"")</f>
        <v/>
      </c>
      <c r="E50" s="23"/>
      <c r="F50" s="23"/>
      <c r="G50" s="32"/>
      <c r="J50" s="15"/>
    </row>
    <row r="51" spans="2:10" x14ac:dyDescent="0.3">
      <c r="B51" s="46"/>
      <c r="C51" s="44"/>
      <c r="D51" s="17" t="str">
        <f>IFERROR(VLOOKUP(C51,'plan kont'!$B$3:$C$150,2,0),"")</f>
        <v/>
      </c>
      <c r="E51" s="23"/>
      <c r="F51" s="23"/>
      <c r="G51" s="32"/>
      <c r="J51" s="15"/>
    </row>
    <row r="52" spans="2:10" x14ac:dyDescent="0.3">
      <c r="B52" s="46"/>
      <c r="C52" s="44"/>
      <c r="D52" s="17" t="str">
        <f>IFERROR(VLOOKUP(C52,'plan kont'!$B$3:$C$150,2,0),"")</f>
        <v/>
      </c>
      <c r="E52" s="23"/>
      <c r="F52" s="23"/>
      <c r="G52" s="32"/>
      <c r="J52" s="15"/>
    </row>
    <row r="53" spans="2:10" x14ac:dyDescent="0.3">
      <c r="B53" s="46"/>
      <c r="C53" s="44"/>
      <c r="D53" s="17" t="str">
        <f>IFERROR(VLOOKUP(C53,'plan kont'!$B$3:$C$150,2,0),"")</f>
        <v/>
      </c>
      <c r="E53" s="23"/>
      <c r="F53" s="23"/>
      <c r="G53" s="32"/>
      <c r="J53" s="15"/>
    </row>
    <row r="54" spans="2:10" x14ac:dyDescent="0.3">
      <c r="B54" s="46"/>
      <c r="C54" s="44"/>
      <c r="D54" s="17" t="str">
        <f>IFERROR(VLOOKUP(C54,'plan kont'!$B$3:$C$150,2,0),"")</f>
        <v/>
      </c>
      <c r="E54" s="23"/>
      <c r="F54" s="23"/>
      <c r="G54" s="32"/>
      <c r="J54" s="15"/>
    </row>
    <row r="55" spans="2:10" x14ac:dyDescent="0.3">
      <c r="B55" s="46"/>
      <c r="C55" s="44"/>
      <c r="D55" s="17" t="str">
        <f>IFERROR(VLOOKUP(C55,'plan kont'!$B$3:$C$150,2,0),"")</f>
        <v/>
      </c>
      <c r="E55" s="23"/>
      <c r="F55" s="23"/>
      <c r="G55" s="32"/>
      <c r="J55" s="15"/>
    </row>
    <row r="56" spans="2:10" x14ac:dyDescent="0.3">
      <c r="B56" s="46"/>
      <c r="C56" s="44"/>
      <c r="D56" s="17" t="str">
        <f>IFERROR(VLOOKUP(C56,'plan kont'!$B$3:$C$150,2,0),"")</f>
        <v/>
      </c>
      <c r="E56" s="23"/>
      <c r="F56" s="23"/>
      <c r="G56" s="32"/>
      <c r="J56" s="15"/>
    </row>
    <row r="57" spans="2:10" x14ac:dyDescent="0.3">
      <c r="B57" s="46"/>
      <c r="C57" s="44"/>
      <c r="D57" s="17" t="str">
        <f>IFERROR(VLOOKUP(C57,'plan kont'!$B$3:$C$150,2,0),"")</f>
        <v/>
      </c>
      <c r="E57" s="23"/>
      <c r="F57" s="23"/>
      <c r="G57" s="32"/>
      <c r="J57" s="15"/>
    </row>
    <row r="58" spans="2:10" x14ac:dyDescent="0.3">
      <c r="B58" s="46"/>
      <c r="C58" s="44"/>
      <c r="D58" s="17" t="str">
        <f>IFERROR(VLOOKUP(C58,'plan kont'!$B$3:$C$150,2,0),"")</f>
        <v/>
      </c>
      <c r="E58" s="23"/>
      <c r="F58" s="23"/>
      <c r="G58" s="32"/>
      <c r="J58" s="15"/>
    </row>
    <row r="59" spans="2:10" x14ac:dyDescent="0.3">
      <c r="B59" s="46"/>
      <c r="C59" s="44"/>
      <c r="D59" s="17" t="str">
        <f>IFERROR(VLOOKUP(C59,'plan kont'!$B$3:$C$150,2,0),"")</f>
        <v/>
      </c>
      <c r="E59" s="23"/>
      <c r="F59" s="23"/>
      <c r="G59" s="32"/>
      <c r="J59" s="15"/>
    </row>
    <row r="60" spans="2:10" x14ac:dyDescent="0.3">
      <c r="B60" s="46"/>
      <c r="C60" s="44"/>
      <c r="D60" s="17" t="str">
        <f>IFERROR(VLOOKUP(C60,'plan kont'!$B$3:$C$150,2,0),"")</f>
        <v/>
      </c>
      <c r="E60" s="23"/>
      <c r="F60" s="23"/>
      <c r="G60" s="32"/>
      <c r="J60" s="15"/>
    </row>
    <row r="61" spans="2:10" x14ac:dyDescent="0.3">
      <c r="B61" s="46"/>
      <c r="C61" s="44"/>
      <c r="D61" s="17" t="str">
        <f>IFERROR(VLOOKUP(C61,'plan kont'!$B$3:$C$150,2,0),"")</f>
        <v/>
      </c>
      <c r="E61" s="23"/>
      <c r="F61" s="23"/>
      <c r="G61" s="32"/>
      <c r="J61" s="15"/>
    </row>
    <row r="62" spans="2:10" x14ac:dyDescent="0.3">
      <c r="B62" s="46"/>
      <c r="C62" s="44"/>
      <c r="D62" s="17" t="str">
        <f>IFERROR(VLOOKUP(C62,'plan kont'!$B$3:$C$150,2,0),"")</f>
        <v/>
      </c>
      <c r="E62" s="23"/>
      <c r="F62" s="23"/>
      <c r="G62" s="32"/>
      <c r="J62" s="15"/>
    </row>
    <row r="63" spans="2:10" x14ac:dyDescent="0.3">
      <c r="B63" s="46"/>
      <c r="C63" s="44"/>
      <c r="D63" s="17" t="str">
        <f>IFERROR(VLOOKUP(C63,'plan kont'!$B$3:$C$150,2,0),"")</f>
        <v/>
      </c>
      <c r="E63" s="23"/>
      <c r="F63" s="23"/>
      <c r="G63" s="32"/>
      <c r="J63" s="15"/>
    </row>
    <row r="64" spans="2:10" x14ac:dyDescent="0.3">
      <c r="B64" s="46"/>
      <c r="C64" s="44"/>
      <c r="D64" s="17" t="str">
        <f>IFERROR(VLOOKUP(C64,'plan kont'!$B$3:$C$150,2,0),"")</f>
        <v/>
      </c>
      <c r="E64" s="23"/>
      <c r="F64" s="23"/>
      <c r="G64" s="32"/>
    </row>
    <row r="65" spans="2:7" x14ac:dyDescent="0.3">
      <c r="B65" s="46"/>
      <c r="C65" s="44"/>
      <c r="D65" s="17" t="str">
        <f>IFERROR(VLOOKUP(C65,'plan kont'!$B$3:$C$150,2,0),"")</f>
        <v/>
      </c>
      <c r="E65" s="23"/>
      <c r="F65" s="23"/>
      <c r="G65" s="32"/>
    </row>
    <row r="66" spans="2:7" x14ac:dyDescent="0.3">
      <c r="B66" s="46"/>
      <c r="C66" s="44"/>
      <c r="D66" s="17" t="str">
        <f>IFERROR(VLOOKUP(C66,'plan kont'!$B$3:$C$150,2,0),"")</f>
        <v/>
      </c>
      <c r="E66" s="23"/>
      <c r="F66" s="23"/>
      <c r="G66" s="32"/>
    </row>
    <row r="67" spans="2:7" x14ac:dyDescent="0.3">
      <c r="B67" s="46"/>
      <c r="C67" s="44"/>
      <c r="D67" s="17" t="str">
        <f>IFERROR(VLOOKUP(C67,'plan kont'!$B$3:$C$150,2,0),"")</f>
        <v/>
      </c>
      <c r="E67" s="23"/>
      <c r="F67" s="23"/>
      <c r="G67" s="32"/>
    </row>
    <row r="68" spans="2:7" x14ac:dyDescent="0.3">
      <c r="B68" s="46"/>
      <c r="C68" s="44"/>
      <c r="D68" s="17" t="str">
        <f>IFERROR(VLOOKUP(C68,'plan kont'!$B$3:$C$150,2,0),"")</f>
        <v/>
      </c>
      <c r="E68" s="23"/>
      <c r="F68" s="23"/>
      <c r="G68" s="32"/>
    </row>
    <row r="69" spans="2:7" x14ac:dyDescent="0.3">
      <c r="B69" s="46"/>
      <c r="C69" s="44"/>
      <c r="D69" s="17" t="str">
        <f>IFERROR(VLOOKUP(C69,'plan kont'!$B$3:$C$150,2,0),"")</f>
        <v/>
      </c>
      <c r="E69" s="23"/>
      <c r="F69" s="23"/>
      <c r="G69" s="32"/>
    </row>
    <row r="70" spans="2:7" x14ac:dyDescent="0.3">
      <c r="B70" s="46"/>
      <c r="C70" s="44"/>
      <c r="D70" s="17" t="str">
        <f>IFERROR(VLOOKUP(C70,'plan kont'!$B$3:$C$150,2,0),"")</f>
        <v/>
      </c>
      <c r="E70" s="23"/>
      <c r="F70" s="23"/>
      <c r="G70" s="32"/>
    </row>
    <row r="71" spans="2:7" x14ac:dyDescent="0.3">
      <c r="B71" s="46"/>
      <c r="C71" s="44"/>
      <c r="D71" s="17" t="str">
        <f>IFERROR(VLOOKUP(C71,'plan kont'!$B$3:$C$150,2,0),"")</f>
        <v/>
      </c>
      <c r="E71" s="23"/>
      <c r="F71" s="23"/>
      <c r="G71" s="32"/>
    </row>
    <row r="72" spans="2:7" x14ac:dyDescent="0.3">
      <c r="B72" s="46"/>
      <c r="C72" s="44"/>
      <c r="D72" s="17" t="str">
        <f>IFERROR(VLOOKUP(C72,'plan kont'!$B$3:$C$150,2,0),"")</f>
        <v/>
      </c>
      <c r="E72" s="23"/>
      <c r="F72" s="23"/>
      <c r="G72" s="32"/>
    </row>
    <row r="73" spans="2:7" x14ac:dyDescent="0.3">
      <c r="B73" s="46"/>
      <c r="C73" s="44"/>
      <c r="D73" s="17" t="str">
        <f>IFERROR(VLOOKUP(C73,'plan kont'!$B$3:$C$150,2,0),"")</f>
        <v/>
      </c>
      <c r="E73" s="23"/>
      <c r="F73" s="23"/>
      <c r="G73" s="32"/>
    </row>
    <row r="74" spans="2:7" x14ac:dyDescent="0.3">
      <c r="B74" s="46"/>
      <c r="C74" s="44"/>
      <c r="D74" s="17" t="str">
        <f>IFERROR(VLOOKUP(C74,'plan kont'!$B$3:$C$150,2,0),"")</f>
        <v/>
      </c>
      <c r="E74" s="23"/>
      <c r="F74" s="23"/>
      <c r="G74" s="32"/>
    </row>
    <row r="75" spans="2:7" x14ac:dyDescent="0.3">
      <c r="B75" s="46"/>
      <c r="C75" s="44"/>
      <c r="D75" s="17" t="str">
        <f>IFERROR(VLOOKUP(C75,'plan kont'!$B$3:$C$150,2,0),"")</f>
        <v/>
      </c>
      <c r="E75" s="23"/>
      <c r="F75" s="23"/>
      <c r="G75" s="32"/>
    </row>
    <row r="76" spans="2:7" x14ac:dyDescent="0.3">
      <c r="B76" s="46"/>
      <c r="C76" s="44"/>
      <c r="D76" s="17" t="str">
        <f>IFERROR(VLOOKUP(C76,'plan kont'!$B$3:$C$150,2,0),"")</f>
        <v/>
      </c>
      <c r="E76" s="23"/>
      <c r="F76" s="23"/>
      <c r="G76" s="32"/>
    </row>
    <row r="77" spans="2:7" x14ac:dyDescent="0.3">
      <c r="B77" s="46"/>
      <c r="C77" s="44"/>
      <c r="D77" s="17" t="str">
        <f>IFERROR(VLOOKUP(C77,'plan kont'!$B$3:$C$150,2,0),"")</f>
        <v/>
      </c>
      <c r="E77" s="23"/>
      <c r="F77" s="23"/>
      <c r="G77" s="32"/>
    </row>
    <row r="78" spans="2:7" x14ac:dyDescent="0.3">
      <c r="B78" s="46"/>
      <c r="C78" s="44"/>
      <c r="D78" s="17" t="str">
        <f>IFERROR(VLOOKUP(C78,'plan kont'!$B$3:$C$150,2,0),"")</f>
        <v/>
      </c>
      <c r="E78" s="23"/>
      <c r="F78" s="23"/>
      <c r="G78" s="32"/>
    </row>
    <row r="79" spans="2:7" x14ac:dyDescent="0.3">
      <c r="B79" s="46"/>
      <c r="C79" s="44"/>
      <c r="D79" s="17" t="str">
        <f>IFERROR(VLOOKUP(C79,'plan kont'!$B$3:$C$150,2,0),"")</f>
        <v/>
      </c>
      <c r="E79" s="23"/>
      <c r="F79" s="23"/>
      <c r="G79" s="32"/>
    </row>
    <row r="80" spans="2:7" x14ac:dyDescent="0.3">
      <c r="B80" s="46"/>
      <c r="C80" s="44"/>
      <c r="D80" s="17" t="str">
        <f>IFERROR(VLOOKUP(C80,'plan kont'!$B$3:$C$150,2,0),"")</f>
        <v/>
      </c>
      <c r="E80" s="23"/>
      <c r="F80" s="23"/>
      <c r="G80" s="32"/>
    </row>
    <row r="81" spans="2:7" x14ac:dyDescent="0.3">
      <c r="B81" s="46"/>
      <c r="C81" s="44"/>
      <c r="D81" s="17" t="str">
        <f>IFERROR(VLOOKUP(C81,'plan kont'!$B$3:$C$150,2,0),"")</f>
        <v/>
      </c>
      <c r="E81" s="23"/>
      <c r="F81" s="23"/>
      <c r="G81" s="32"/>
    </row>
    <row r="82" spans="2:7" x14ac:dyDescent="0.3">
      <c r="B82" s="46"/>
      <c r="C82" s="44"/>
      <c r="D82" s="17" t="str">
        <f>IFERROR(VLOOKUP(C82,'plan kont'!$B$3:$C$150,2,0),"")</f>
        <v/>
      </c>
      <c r="E82" s="23"/>
      <c r="F82" s="23"/>
      <c r="G82" s="32"/>
    </row>
    <row r="83" spans="2:7" x14ac:dyDescent="0.3">
      <c r="B83" s="46"/>
      <c r="C83" s="44"/>
      <c r="D83" s="17" t="str">
        <f>IFERROR(VLOOKUP(C83,'plan kont'!$B$3:$C$150,2,0),"")</f>
        <v/>
      </c>
      <c r="E83" s="23"/>
      <c r="F83" s="23"/>
      <c r="G83" s="32"/>
    </row>
    <row r="84" spans="2:7" x14ac:dyDescent="0.3">
      <c r="B84" s="46"/>
      <c r="C84" s="44"/>
      <c r="D84" s="17" t="str">
        <f>IFERROR(VLOOKUP(C84,'plan kont'!$B$3:$C$150,2,0),"")</f>
        <v/>
      </c>
      <c r="E84" s="23"/>
      <c r="F84" s="23"/>
      <c r="G84" s="32"/>
    </row>
    <row r="85" spans="2:7" x14ac:dyDescent="0.3">
      <c r="B85" s="46"/>
      <c r="C85" s="44"/>
      <c r="D85" s="17" t="str">
        <f>IFERROR(VLOOKUP(C85,'plan kont'!$B$3:$C$150,2,0),"")</f>
        <v/>
      </c>
      <c r="E85" s="23"/>
      <c r="F85" s="23"/>
      <c r="G85" s="32"/>
    </row>
    <row r="86" spans="2:7" x14ac:dyDescent="0.3">
      <c r="B86" s="46"/>
      <c r="C86" s="44"/>
      <c r="D86" s="17" t="str">
        <f>IFERROR(VLOOKUP(C86,'plan kont'!$B$3:$C$150,2,0),"")</f>
        <v/>
      </c>
      <c r="E86" s="23"/>
      <c r="F86" s="23"/>
      <c r="G86" s="32"/>
    </row>
    <row r="87" spans="2:7" x14ac:dyDescent="0.3">
      <c r="B87" s="46"/>
      <c r="C87" s="44"/>
      <c r="D87" s="17" t="str">
        <f>IFERROR(VLOOKUP(C87,'plan kont'!$B$3:$C$150,2,0),"")</f>
        <v/>
      </c>
      <c r="E87" s="23"/>
      <c r="F87" s="23"/>
      <c r="G87" s="32"/>
    </row>
    <row r="88" spans="2:7" x14ac:dyDescent="0.3">
      <c r="B88" s="46"/>
      <c r="C88" s="44"/>
      <c r="D88" s="17" t="str">
        <f>IFERROR(VLOOKUP(C88,'plan kont'!$B$3:$C$150,2,0),"")</f>
        <v/>
      </c>
      <c r="E88" s="23"/>
      <c r="F88" s="23"/>
      <c r="G88" s="32"/>
    </row>
    <row r="89" spans="2:7" x14ac:dyDescent="0.3">
      <c r="B89" s="46"/>
      <c r="C89" s="44"/>
      <c r="D89" s="17" t="str">
        <f>IFERROR(VLOOKUP(C89,'plan kont'!$B$3:$C$150,2,0),"")</f>
        <v/>
      </c>
      <c r="E89" s="23"/>
      <c r="F89" s="23"/>
      <c r="G89" s="32"/>
    </row>
    <row r="90" spans="2:7" x14ac:dyDescent="0.3">
      <c r="B90" s="46"/>
      <c r="C90" s="44"/>
      <c r="D90" s="17" t="str">
        <f>IFERROR(VLOOKUP(C90,'plan kont'!$B$3:$C$150,2,0),"")</f>
        <v/>
      </c>
      <c r="E90" s="23"/>
      <c r="F90" s="23"/>
      <c r="G90" s="32"/>
    </row>
    <row r="91" spans="2:7" x14ac:dyDescent="0.3">
      <c r="B91" s="46"/>
      <c r="C91" s="44"/>
      <c r="D91" s="17" t="str">
        <f>IFERROR(VLOOKUP(C91,'plan kont'!$B$3:$C$150,2,0),"")</f>
        <v/>
      </c>
      <c r="E91" s="23"/>
      <c r="F91" s="23"/>
      <c r="G91" s="32"/>
    </row>
    <row r="92" spans="2:7" x14ac:dyDescent="0.3">
      <c r="B92" s="46"/>
      <c r="C92" s="44"/>
      <c r="D92" s="17" t="str">
        <f>IFERROR(VLOOKUP(C92,'plan kont'!$B$3:$C$150,2,0),"")</f>
        <v/>
      </c>
      <c r="E92" s="23"/>
      <c r="F92" s="23"/>
      <c r="G92" s="32"/>
    </row>
    <row r="93" spans="2:7" ht="15" thickBot="1" x14ac:dyDescent="0.35">
      <c r="B93" s="46"/>
      <c r="C93" s="44"/>
      <c r="D93" s="17" t="str">
        <f>IFERROR(VLOOKUP(C93,'plan kont'!$B$3:$C$150,2,0),"")</f>
        <v/>
      </c>
      <c r="E93" s="23"/>
      <c r="F93" s="23"/>
      <c r="G93" s="32"/>
    </row>
    <row r="94" spans="2:7" ht="15" thickBot="1" x14ac:dyDescent="0.35">
      <c r="C94" s="50" t="s">
        <v>3</v>
      </c>
      <c r="D94" s="50"/>
      <c r="E94" s="51">
        <f>SUBTOTAL(109,E3:E93)</f>
        <v>0</v>
      </c>
      <c r="F94" s="52">
        <f>SUBTOTAL(109,F3:F93)</f>
        <v>0</v>
      </c>
      <c r="G94" s="32"/>
    </row>
  </sheetData>
  <sheetProtection algorithmName="SHA-512" hashValue="bNPP42IYGdGDBUH10YHOvAKKBmxOcW6Pb2i+CFK2jUv0urvLOm96/IUMUHZsGOuErE6DD+3ESMcrQ+6SBmFPnw==" saltValue="hLtgXOx5D6HK9WV1JIQawg==" spinCount="100000" sheet="1" objects="1" scenarios="1" autoFilter="0"/>
  <mergeCells count="1">
    <mergeCell ref="C1:F1"/>
  </mergeCells>
  <conditionalFormatting sqref="H2">
    <cfRule type="cellIs" dxfId="111" priority="39" operator="equal">
      <formula>"błąd"</formula>
    </cfRule>
    <cfRule type="cellIs" dxfId="110" priority="40" operator="equal">
      <formula>"ok"</formula>
    </cfRule>
  </conditionalFormatting>
  <conditionalFormatting sqref="C3:D65 C67:D93 D66">
    <cfRule type="cellIs" dxfId="109" priority="36" operator="equal">
      <formula>10</formula>
    </cfRule>
  </conditionalFormatting>
  <conditionalFormatting sqref="C3:C65 C67:C93">
    <cfRule type="cellIs" dxfId="108" priority="27" operator="equal">
      <formula>234</formula>
    </cfRule>
  </conditionalFormatting>
  <conditionalFormatting sqref="C3:C65 C67:C93">
    <cfRule type="cellIs" dxfId="107" priority="17" operator="equal">
      <formula>408</formula>
    </cfRule>
    <cfRule type="cellIs" dxfId="106" priority="18" operator="equal">
      <formula>407</formula>
    </cfRule>
    <cfRule type="cellIs" dxfId="105" priority="20" operator="equal">
      <formula>406</formula>
    </cfRule>
    <cfRule type="cellIs" dxfId="104" priority="21" operator="equal">
      <formula>405</formula>
    </cfRule>
    <cfRule type="cellIs" dxfId="103" priority="22" operator="equal">
      <formula>404</formula>
    </cfRule>
    <cfRule type="cellIs" dxfId="102" priority="23" operator="equal">
      <formula>403</formula>
    </cfRule>
    <cfRule type="cellIs" dxfId="101" priority="24" operator="equal">
      <formula>402</formula>
    </cfRule>
    <cfRule type="cellIs" dxfId="100" priority="25" operator="equal">
      <formula>401</formula>
    </cfRule>
    <cfRule type="cellIs" dxfId="99" priority="26" operator="equal">
      <formula>400</formula>
    </cfRule>
  </conditionalFormatting>
  <dataValidations count="1">
    <dataValidation type="list" errorStyle="information" allowBlank="1" showInputMessage="1" showErrorMessage="1" promptTitle="wybór" prompt="symbol konta" sqref="C3:C93">
      <formula1>lista</formula1>
    </dataValidation>
  </dataValidations>
  <pageMargins left="0.7" right="0.7" top="0.75" bottom="0.75" header="0.3" footer="0.3"/>
  <pageSetup paperSize="9" orientation="portrait" horizontalDpi="300" verticalDpi="0" copies="0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cellIs" priority="28" operator="equal" id="{2C994B31-18B7-4A56-8D44-702A97F4935C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C3:D65 C67:D93 D66</xm:sqref>
        </x14:conditionalFormatting>
        <x14:conditionalFormatting xmlns:xm="http://schemas.microsoft.com/office/excel/2006/main">
          <x14:cfRule type="cellIs" priority="19" operator="equal" id="{44AD984C-8103-4CAE-880C-DC300E62FB44}">
            <xm:f>'plan kont'!$B$109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C3:C65 C67:C93</xm:sqref>
        </x14:conditionalFormatting>
        <x14:conditionalFormatting xmlns:xm="http://schemas.microsoft.com/office/excel/2006/main">
          <x14:cfRule type="cellIs" priority="129" operator="equal" id="{2478C3EB-4E05-4DD1-8DB0-7A98EB379C19}">
            <xm:f>ZOiS!$B$57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0" operator="equal" id="{1BCB3C51-5E22-4187-8C4B-263D63A0ADE6}">
            <xm:f>ZOiS!$B$50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1" operator="equal" id="{40AD3CF1-90A3-41AA-92DD-5902C2FBCAD9}">
            <xm:f>ZOiS!$B$47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2" operator="equal" id="{C977F18A-DE8E-4C06-90EF-908313BFB269}">
            <xm:f>ZOiS!$B$33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3" operator="equal" id="{D762C53D-BD77-4122-BC7B-A7D79E2DB4DC}">
            <xm:f>ZOiS!$B$27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4" operator="equal" id="{6BC0A5D7-AEC3-4592-AEA4-48A0DC535F32}">
            <xm:f>ZOiS!$B$13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35" operator="equal" id="{1C5EE0DD-B485-4D34-8FDF-C26158041220}">
            <xm:f>ZOiS!$B$4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C3:D65 C67:D93 D66</xm:sqref>
        </x14:conditionalFormatting>
        <x14:conditionalFormatting xmlns:xm="http://schemas.microsoft.com/office/excel/2006/main">
          <x14:cfRule type="cellIs" priority="171" operator="equal" id="{ADD729C9-7CC5-4F4C-B010-0483DE041242}">
            <xm:f>'plan kont'!$B$114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2" operator="equal" id="{ED910EDB-95C3-4F4F-A36D-59BF251C5E59}">
            <xm:f>'plan kont'!$B$109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3" operator="equal" id="{09CD4903-CC8A-4AEB-9934-D8C0B7BAC304}">
            <xm:f>'plan kont'!$B$104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4" operator="equal" id="{AE35FA07-E796-44C2-9297-69F1574D6A85}">
            <xm:f>'plan kont'!$B$101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5" operator="equal" id="{97C26CFE-FC84-4596-8602-EAED6E4C8DAC}">
            <xm:f>'plan kont'!$B$87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6" operator="equal" id="{0BA5D030-2682-40F4-BB36-3802A28B1B5E}">
            <xm:f>'plan kont'!$B$78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7" operator="equal" id="{F87B047B-3825-4C78-B434-2366AF55A92F}">
            <xm:f>'plan kont'!$B$75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8" operator="equal" id="{F2AF2E02-2FA4-445C-ABE5-8694D48D588C}">
            <xm:f>'plan kont'!$B$62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79" operator="equal" id="{7BF89F45-4443-4F91-8126-9675797251AB}">
            <xm:f>'plan kont'!$B$62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0" operator="equal" id="{70449ECB-F128-4790-8AFB-D088E2BEFA7D}">
            <xm:f>'plan kont'!$B$56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1" operator="equal" id="{8FF8F22E-E762-480E-B6EF-6076B03FB797}">
            <xm:f>'plan kont'!$B$49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2" operator="equal" id="{F97B0906-D031-4FFB-9D98-3E12CC2F0B91}">
            <xm:f>'plan kont'!$B$46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3" operator="equal" id="{CB50F706-7826-4F95-AC91-084C005EAF8D}">
            <xm:f>'plan kont'!$B$32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4" operator="equal" id="{68E0F4B8-2EAC-4A06-B42D-86237CB3099B}">
            <xm:f>'plan kont'!$B$26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5" operator="equal" id="{83F47FD1-B304-496E-A262-512F797FA646}">
            <xm:f>'plan kont'!$B$12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14:cfRule type="cellIs" priority="186" operator="equal" id="{479631B3-975B-4338-8B60-4AB2FD89547E}">
            <xm:f>'plan kont'!$B$3</xm:f>
            <x14:dxf>
              <font>
                <color rgb="FF9C0006"/>
              </font>
              <fill>
                <patternFill>
                  <bgColor rgb="FFFFC7CE"/>
                </patternFill>
              </fill>
            </x14:dxf>
          </x14:cfRule>
          <xm:sqref>C3:C65 C67:C93</xm:sqref>
        </x14:conditionalFormatting>
      </x14:conditionalFormatting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L152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I22" sqref="I22"/>
    </sheetView>
  </sheetViews>
  <sheetFormatPr defaultRowHeight="14.4" x14ac:dyDescent="0.3"/>
  <cols>
    <col min="1" max="2" width="8.88671875" style="9"/>
    <col min="3" max="8" width="13.21875" style="9" bestFit="1" customWidth="1"/>
    <col min="9" max="9" width="11.88671875" style="9" bestFit="1" customWidth="1"/>
    <col min="10" max="10" width="12.88671875" style="9" bestFit="1" customWidth="1"/>
    <col min="11" max="11" width="14.6640625" style="9" bestFit="1" customWidth="1"/>
    <col min="12" max="12" width="11.88671875" style="9" bestFit="1" customWidth="1"/>
    <col min="13" max="16384" width="8.88671875" style="9"/>
  </cols>
  <sheetData>
    <row r="1" spans="2:12" ht="15" thickBot="1" x14ac:dyDescent="0.35"/>
    <row r="2" spans="2:12" ht="18.600000000000001" thickBot="1" x14ac:dyDescent="0.4">
      <c r="B2" s="89" t="s">
        <v>12</v>
      </c>
      <c r="C2" s="90"/>
      <c r="D2" s="90"/>
      <c r="E2" s="90"/>
      <c r="F2" s="90"/>
      <c r="G2" s="90"/>
      <c r="H2" s="90"/>
      <c r="I2" s="10" t="s">
        <v>91</v>
      </c>
      <c r="J2" s="10" t="s">
        <v>90</v>
      </c>
    </row>
    <row r="3" spans="2:12" ht="15" thickBot="1" x14ac:dyDescent="0.35">
      <c r="B3" s="11" t="s">
        <v>2</v>
      </c>
      <c r="C3" s="11" t="s">
        <v>6</v>
      </c>
      <c r="D3" s="11" t="s">
        <v>7</v>
      </c>
      <c r="E3" s="11" t="s">
        <v>8</v>
      </c>
      <c r="F3" s="11" t="s">
        <v>9</v>
      </c>
      <c r="G3" s="11" t="s">
        <v>10</v>
      </c>
      <c r="H3" s="11" t="s">
        <v>11</v>
      </c>
      <c r="I3" s="12" t="str">
        <f>IF(C146=D146,"ok","błąd")</f>
        <v>ok</v>
      </c>
      <c r="J3" s="12" t="str">
        <f>IF(E146=F146,"ok","błąd")</f>
        <v>ok</v>
      </c>
    </row>
    <row r="4" spans="2:12" ht="15" thickBot="1" x14ac:dyDescent="0.35">
      <c r="B4" s="13" t="str">
        <f>'plan kont'!B3</f>
        <v>010</v>
      </c>
      <c r="C4" s="18">
        <f>SUM(C5:C9)</f>
        <v>0</v>
      </c>
      <c r="D4" s="18">
        <f t="shared" ref="D4:H4" si="0">SUM(D5:D9)</f>
        <v>0</v>
      </c>
      <c r="E4" s="18">
        <f t="shared" si="0"/>
        <v>0</v>
      </c>
      <c r="F4" s="18">
        <f t="shared" si="0"/>
        <v>0</v>
      </c>
      <c r="G4" s="18">
        <f t="shared" si="0"/>
        <v>0</v>
      </c>
      <c r="H4" s="19">
        <f t="shared" si="0"/>
        <v>0</v>
      </c>
    </row>
    <row r="5" spans="2:12" x14ac:dyDescent="0.3">
      <c r="B5" s="44" t="str">
        <f>'plan kont'!B4</f>
        <v>010-1</v>
      </c>
      <c r="C5" s="20">
        <f>SUMIFS(dekrety!$E$3:$E$93,dekrety!$C$3:$C$93,B5,dekrety!$B$3:$B$93,"BO")</f>
        <v>0</v>
      </c>
      <c r="D5" s="20">
        <f>SUMIFS(dekrety!$F$3:$F$93,dekrety!$C$3:$C$93,B5,dekrety!$B$3:$B$93,"BO")</f>
        <v>0</v>
      </c>
      <c r="E5" s="20">
        <f>SUMIFS(dekrety!$E$3:$E$93,dekrety!$C$3:$C$93,B5,dekrety!$B$3:$B$93,"&lt;&gt;BO")</f>
        <v>0</v>
      </c>
      <c r="F5" s="20">
        <f>SUMIFS(dekrety!$F$3:$F$93,dekrety!$C$3:$C$93,B5,dekrety!$B$3:$B$93,"&lt;&gt;BO")</f>
        <v>0</v>
      </c>
      <c r="G5" s="20">
        <f>IF((E5+C5)&gt;(F5+D5),(E5+C5)-(F5+D5),0)</f>
        <v>0</v>
      </c>
      <c r="H5" s="20">
        <f>IF((F5+D5)&gt;(E5+C5),(F5+D5)-(E5+C5),0)</f>
        <v>0</v>
      </c>
    </row>
    <row r="6" spans="2:12" x14ac:dyDescent="0.3">
      <c r="B6" s="53" t="str">
        <f>'plan kont'!B5</f>
        <v>010-2</v>
      </c>
      <c r="C6" s="21">
        <f>SUMIFS(dekrety!$E$3:$E$93,dekrety!$C$3:$C$93,B6,dekrety!$B$3:$B$93,"BO")</f>
        <v>0</v>
      </c>
      <c r="D6" s="21">
        <f>SUMIFS(dekrety!$F$3:$F$93,dekrety!$C$3:$C$93,B6,dekrety!$B$3:$B$93,"BO")</f>
        <v>0</v>
      </c>
      <c r="E6" s="21">
        <f>SUMIFS(dekrety!$E$3:$E$93,dekrety!$C$3:$C$93,B6,dekrety!$B$3:$B$93,"&lt;&gt;BO")</f>
        <v>0</v>
      </c>
      <c r="F6" s="21">
        <f>SUMIFS(dekrety!$F$3:$F$93,dekrety!$C$3:$C$93,B6,dekrety!$B$3:$B$93,"&lt;&gt;BO")</f>
        <v>0</v>
      </c>
      <c r="G6" s="20">
        <f t="shared" ref="G6:G124" si="1">IF((E6+C6)&gt;(F6+D6),(E6+C6)-(F6+D6),0)</f>
        <v>0</v>
      </c>
      <c r="H6" s="20">
        <f>IF((F6+D6)&gt;(E6+C6),(F6+D6)-(E6+C6),0)</f>
        <v>0</v>
      </c>
      <c r="I6" s="34"/>
      <c r="J6" s="34"/>
    </row>
    <row r="7" spans="2:12" x14ac:dyDescent="0.3">
      <c r="B7" s="53" t="str">
        <f>'plan kont'!B6</f>
        <v>010-3</v>
      </c>
      <c r="C7" s="21">
        <f>SUMIFS(dekrety!$E$3:$E$93,dekrety!$C$3:$C$93,B7,dekrety!$B$3:$B$93,"BO")</f>
        <v>0</v>
      </c>
      <c r="D7" s="21">
        <f>SUMIFS(dekrety!$F$3:$F$93,dekrety!$C$3:$C$93,B7,dekrety!$B$3:$B$93,"BO")</f>
        <v>0</v>
      </c>
      <c r="E7" s="21">
        <f>SUMIFS(dekrety!$E$3:$E$93,dekrety!$C$3:$C$93,B7,dekrety!$B$3:$B$93,"&lt;&gt;BO")</f>
        <v>0</v>
      </c>
      <c r="F7" s="21">
        <f>SUMIFS(dekrety!$F$3:$F$93,dekrety!$C$3:$C$93,B7,dekrety!$B$3:$B$93,"&lt;&gt;BO")</f>
        <v>0</v>
      </c>
      <c r="G7" s="20">
        <f t="shared" si="1"/>
        <v>0</v>
      </c>
      <c r="H7" s="20">
        <f t="shared" ref="H7:H124" si="2">IF((F7+D7)&gt;(E7+C7),(F7+D7)-(E7+C7),0)</f>
        <v>0</v>
      </c>
      <c r="I7" s="34"/>
    </row>
    <row r="8" spans="2:12" x14ac:dyDescent="0.3">
      <c r="B8" s="53" t="str">
        <f>'plan kont'!B7</f>
        <v>010-4</v>
      </c>
      <c r="C8" s="21">
        <f>SUMIFS(dekrety!$E$3:$E$93,dekrety!$C$3:$C$93,B8,dekrety!$B$3:$B$93,"BO")</f>
        <v>0</v>
      </c>
      <c r="D8" s="21">
        <f>SUMIFS(dekrety!$F$3:$F$93,dekrety!$C$3:$C$93,B8,dekrety!$B$3:$B$93,"BO")</f>
        <v>0</v>
      </c>
      <c r="E8" s="21">
        <f>SUMIFS(dekrety!$E$3:$E$93,dekrety!$C$3:$C$93,B8,dekrety!$B$3:$B$93,"&lt;&gt;BO")</f>
        <v>0</v>
      </c>
      <c r="F8" s="21">
        <f>SUMIFS(dekrety!$F$3:$F$93,dekrety!$C$3:$C$93,B8,dekrety!$B$3:$B$93,"&lt;&gt;BO")</f>
        <v>0</v>
      </c>
      <c r="G8" s="20">
        <f t="shared" si="1"/>
        <v>0</v>
      </c>
      <c r="H8" s="20">
        <f t="shared" si="2"/>
        <v>0</v>
      </c>
      <c r="I8" s="34"/>
    </row>
    <row r="9" spans="2:12" ht="15" thickBot="1" x14ac:dyDescent="0.35">
      <c r="B9" s="54" t="str">
        <f>'plan kont'!B8</f>
        <v>010-5</v>
      </c>
      <c r="C9" s="25">
        <f>SUMIFS(dekrety!$E$3:$E$93,dekrety!$C$3:$C$93,B9,dekrety!$B$3:$B$93,"BO")</f>
        <v>0</v>
      </c>
      <c r="D9" s="25">
        <f>SUMIFS(dekrety!$F$3:$F$93,dekrety!$C$3:$C$93,B9,dekrety!$B$3:$B$93,"BO")</f>
        <v>0</v>
      </c>
      <c r="E9" s="25">
        <f>SUMIFS(dekrety!$E$3:$E$93,dekrety!$C$3:$C$93,B9,dekrety!$B$3:$B$93,"&lt;&gt;BO")</f>
        <v>0</v>
      </c>
      <c r="F9" s="25">
        <f>SUMIFS(dekrety!$F$3:$F$93,dekrety!$C$3:$C$93,B9,dekrety!$B$3:$B$93,"&lt;&gt;BO")</f>
        <v>0</v>
      </c>
      <c r="G9" s="25">
        <f t="shared" si="1"/>
        <v>0</v>
      </c>
      <c r="H9" s="25">
        <f t="shared" si="2"/>
        <v>0</v>
      </c>
      <c r="I9" s="32"/>
      <c r="J9" s="32"/>
      <c r="K9" s="32"/>
      <c r="L9" s="35"/>
    </row>
    <row r="10" spans="2:12" x14ac:dyDescent="0.3">
      <c r="B10" s="44" t="str">
        <f>'plan kont'!B9</f>
        <v>020</v>
      </c>
      <c r="C10" s="20">
        <f>SUM(C11)</f>
        <v>0</v>
      </c>
      <c r="D10" s="20">
        <f t="shared" ref="D10:H10" si="3">SUM(D11)</f>
        <v>0</v>
      </c>
      <c r="E10" s="20">
        <f t="shared" si="3"/>
        <v>0</v>
      </c>
      <c r="F10" s="20">
        <f t="shared" si="3"/>
        <v>0</v>
      </c>
      <c r="G10" s="20">
        <f t="shared" si="3"/>
        <v>0</v>
      </c>
      <c r="H10" s="20">
        <f t="shared" si="3"/>
        <v>0</v>
      </c>
    </row>
    <row r="11" spans="2:12" x14ac:dyDescent="0.3">
      <c r="B11" s="44" t="s">
        <v>248</v>
      </c>
      <c r="C11" s="20">
        <f>SUMIFS(dekrety!$E$3:$E$93,dekrety!$C$3:$C$93,B11,dekrety!$B$3:$B$93,"BO")</f>
        <v>0</v>
      </c>
      <c r="D11" s="20">
        <f>SUMIFS(dekrety!$F$3:$F$93,dekrety!$C$3:$C$93,B11,dekrety!$B$3:$B$93,"BO")</f>
        <v>0</v>
      </c>
      <c r="E11" s="20">
        <f>SUMIFS(dekrety!$E$3:$E$93,dekrety!$C$3:$C$93,B11,dekrety!$B$3:$B$93,"&lt;&gt;BO")</f>
        <v>0</v>
      </c>
      <c r="F11" s="20">
        <f>SUMIFS(dekrety!$F$3:$F$93,dekrety!$C$3:$C$93,B11,dekrety!$B$3:$B$93,"&lt;&gt;BO")</f>
        <v>0</v>
      </c>
      <c r="G11" s="20">
        <f t="shared" ref="G11" si="4">IF((E11+C11)&gt;(F11+D11),(E11+C11)-(F11+D11),0)</f>
        <v>0</v>
      </c>
      <c r="H11" s="20">
        <f t="shared" ref="H11" si="5">IF((F11+D11)&gt;(E11+C11),(F11+D11)-(E11+C11),0)</f>
        <v>0</v>
      </c>
    </row>
    <row r="12" spans="2:12" ht="15" thickBot="1" x14ac:dyDescent="0.35">
      <c r="B12" s="53" t="str">
        <f>'plan kont'!B11</f>
        <v>030</v>
      </c>
      <c r="C12" s="21">
        <f>SUMIFS(dekrety!$E$3:$E$93,dekrety!$C$3:$C$93,B12,dekrety!$B$3:$B$93,"BO")</f>
        <v>0</v>
      </c>
      <c r="D12" s="21">
        <f>SUMIFS(dekrety!$F$3:$F$93,dekrety!$C$3:$C$93,B12,dekrety!$B$3:$B$93,"BO")</f>
        <v>0</v>
      </c>
      <c r="E12" s="21">
        <f>SUMIFS(dekrety!$E$3:$E$93,dekrety!$C$3:$C$93,B12,dekrety!$B$3:$B$93,"&lt;&gt;BO")</f>
        <v>0</v>
      </c>
      <c r="F12" s="21">
        <f>SUMIFS(dekrety!$F$3:$F$93,dekrety!$C$3:$C$93,B12,dekrety!$B$3:$B$93,"&lt;&gt;BO")</f>
        <v>0</v>
      </c>
      <c r="G12" s="20">
        <f t="shared" si="1"/>
        <v>0</v>
      </c>
      <c r="H12" s="20">
        <f t="shared" si="2"/>
        <v>0</v>
      </c>
      <c r="L12" s="35"/>
    </row>
    <row r="13" spans="2:12" ht="15" thickBot="1" x14ac:dyDescent="0.35">
      <c r="B13" s="13" t="str">
        <f>'plan kont'!B12</f>
        <v>070</v>
      </c>
      <c r="C13" s="18">
        <f>SUM(C14:C18)</f>
        <v>0</v>
      </c>
      <c r="D13" s="18">
        <f t="shared" ref="D13:H13" si="6">SUM(D14:D18)</f>
        <v>0</v>
      </c>
      <c r="E13" s="18">
        <f t="shared" si="6"/>
        <v>0</v>
      </c>
      <c r="F13" s="18">
        <f t="shared" si="6"/>
        <v>0</v>
      </c>
      <c r="G13" s="18">
        <f t="shared" si="6"/>
        <v>0</v>
      </c>
      <c r="H13" s="18">
        <f t="shared" si="6"/>
        <v>0</v>
      </c>
      <c r="J13" s="83"/>
    </row>
    <row r="14" spans="2:12" x14ac:dyDescent="0.3">
      <c r="B14" s="53" t="str">
        <f>'plan kont'!B13</f>
        <v>070-1</v>
      </c>
      <c r="C14" s="21">
        <f>SUMIFS(dekrety!$E$3:$E$93,dekrety!$C$3:$C$93,B14,dekrety!$B$3:$B$93,"BO")</f>
        <v>0</v>
      </c>
      <c r="D14" s="21">
        <f>SUMIFS(dekrety!$F$3:$F$93,dekrety!$C$3:$C$93,B14,dekrety!$B$3:$B$93,"BO")</f>
        <v>0</v>
      </c>
      <c r="E14" s="21">
        <f>SUMIFS(dekrety!$E$3:$E$93,dekrety!$C$3:$C$93,B14,dekrety!$B$3:$B$93,"&lt;&gt;BO")</f>
        <v>0</v>
      </c>
      <c r="F14" s="21">
        <f>SUMIFS(dekrety!$F$3:$F$93,dekrety!$C$3:$C$93,B14,dekrety!$B$3:$B$93,"&lt;&gt;BO")</f>
        <v>0</v>
      </c>
      <c r="G14" s="20">
        <f t="shared" si="1"/>
        <v>0</v>
      </c>
      <c r="H14" s="20">
        <f t="shared" si="2"/>
        <v>0</v>
      </c>
    </row>
    <row r="15" spans="2:12" x14ac:dyDescent="0.3">
      <c r="B15" s="53" t="str">
        <f>'plan kont'!B14</f>
        <v>070-2</v>
      </c>
      <c r="C15" s="21">
        <f>SUMIFS(dekrety!$E$3:$E$93,dekrety!$C$3:$C$93,B15,dekrety!$B$3:$B$93,"BO")</f>
        <v>0</v>
      </c>
      <c r="D15" s="21">
        <f>SUMIFS(dekrety!$F$3:$F$93,dekrety!$C$3:$C$93,B15,dekrety!$B$3:$B$93,"BO")</f>
        <v>0</v>
      </c>
      <c r="E15" s="21">
        <f>SUMIFS(dekrety!$E$3:$E$93,dekrety!$C$3:$C$93,B15,dekrety!$B$3:$B$93,"&lt;&gt;BO")</f>
        <v>0</v>
      </c>
      <c r="F15" s="21">
        <f>SUMIFS(dekrety!$F$3:$F$93,dekrety!$C$3:$C$93,B15,dekrety!$B$3:$B$93,"&lt;&gt;BO")</f>
        <v>0</v>
      </c>
      <c r="G15" s="20">
        <f t="shared" si="1"/>
        <v>0</v>
      </c>
      <c r="H15" s="20">
        <f t="shared" si="2"/>
        <v>0</v>
      </c>
    </row>
    <row r="16" spans="2:12" x14ac:dyDescent="0.3">
      <c r="B16" s="53" t="str">
        <f>'plan kont'!B15</f>
        <v>070-3</v>
      </c>
      <c r="C16" s="21">
        <f>SUMIFS(dekrety!$E$3:$E$93,dekrety!$C$3:$C$93,B16,dekrety!$B$3:$B$93,"BO")</f>
        <v>0</v>
      </c>
      <c r="D16" s="21">
        <f>SUMIFS(dekrety!$F$3:$F$93,dekrety!$C$3:$C$93,B16,dekrety!$B$3:$B$93,"BO")</f>
        <v>0</v>
      </c>
      <c r="E16" s="21">
        <f>SUMIFS(dekrety!$E$3:$E$93,dekrety!$C$3:$C$93,B16,dekrety!$B$3:$B$93,"&lt;&gt;BO")</f>
        <v>0</v>
      </c>
      <c r="F16" s="21">
        <f>SUMIFS(dekrety!$F$3:$F$93,dekrety!$C$3:$C$93,B16,dekrety!$B$3:$B$93,"&lt;&gt;BO")</f>
        <v>0</v>
      </c>
      <c r="G16" s="20">
        <f t="shared" si="1"/>
        <v>0</v>
      </c>
      <c r="H16" s="20">
        <f t="shared" si="2"/>
        <v>0</v>
      </c>
    </row>
    <row r="17" spans="2:11" x14ac:dyDescent="0.3">
      <c r="B17" s="53" t="str">
        <f>'plan kont'!B16</f>
        <v>070-4</v>
      </c>
      <c r="C17" s="21">
        <f>SUMIFS(dekrety!$E$3:$E$93,dekrety!$C$3:$C$93,B17,dekrety!$B$3:$B$93,"BO")</f>
        <v>0</v>
      </c>
      <c r="D17" s="21">
        <f>SUMIFS(dekrety!$F$3:$F$93,dekrety!$C$3:$C$93,B17,dekrety!$B$3:$B$93,"BO")</f>
        <v>0</v>
      </c>
      <c r="E17" s="21">
        <f>SUMIFS(dekrety!$E$3:$E$93,dekrety!$C$3:$C$93,B17,dekrety!$B$3:$B$93,"&lt;&gt;BO")</f>
        <v>0</v>
      </c>
      <c r="F17" s="21">
        <f>SUMIFS(dekrety!$F$3:$F$93,dekrety!$C$3:$C$93,B17,dekrety!$B$3:$B$93,"&lt;&gt;BO")</f>
        <v>0</v>
      </c>
      <c r="G17" s="20">
        <f t="shared" si="1"/>
        <v>0</v>
      </c>
      <c r="H17" s="20">
        <f t="shared" si="2"/>
        <v>0</v>
      </c>
    </row>
    <row r="18" spans="2:11" ht="15" thickBot="1" x14ac:dyDescent="0.35">
      <c r="B18" s="54" t="str">
        <f>'plan kont'!B17</f>
        <v>070-5</v>
      </c>
      <c r="C18" s="25">
        <f>SUMIFS(dekrety!$E$3:$E$93,dekrety!$C$3:$C$93,B18,dekrety!$B$3:$B$93,"BO")</f>
        <v>0</v>
      </c>
      <c r="D18" s="25">
        <f>SUMIFS(dekrety!$F$3:$F$93,dekrety!$C$3:$C$93,B18,dekrety!$B$3:$B$93,"BO")</f>
        <v>0</v>
      </c>
      <c r="E18" s="25">
        <f>SUMIFS(dekrety!$E$3:$E$93,dekrety!$C$3:$C$93,B18,dekrety!$B$3:$B$93,"&lt;&gt;BO")</f>
        <v>0</v>
      </c>
      <c r="F18" s="25">
        <f>SUMIFS(dekrety!$F$3:$F$93,dekrety!$C$3:$C$93,B18,dekrety!$B$3:$B$93,"&lt;&gt;BO")</f>
        <v>0</v>
      </c>
      <c r="G18" s="25">
        <f t="shared" si="1"/>
        <v>0</v>
      </c>
      <c r="H18" s="25">
        <f t="shared" si="2"/>
        <v>0</v>
      </c>
    </row>
    <row r="19" spans="2:11" x14ac:dyDescent="0.3">
      <c r="B19" s="44" t="str">
        <f>'plan kont'!B18</f>
        <v>072</v>
      </c>
      <c r="C19" s="20">
        <f>SUMIFS(dekrety!$E$3:$E$93,dekrety!$C$3:$C$93,B19,dekrety!$B$3:$B$93,"BO")</f>
        <v>0</v>
      </c>
      <c r="D19" s="20">
        <f>SUMIFS(dekrety!$F$3:$F$93,dekrety!$C$3:$C$93,B19,dekrety!$B$3:$B$93,"BO")</f>
        <v>0</v>
      </c>
      <c r="E19" s="20">
        <f>SUMIFS(dekrety!$E$3:$E$93,dekrety!$C$3:$C$93,B19,dekrety!$B$3:$B$93,"&lt;&gt;BO")</f>
        <v>0</v>
      </c>
      <c r="F19" s="20">
        <f>SUMIFS(dekrety!$F$3:$F$93,dekrety!$C$3:$C$93,B19,dekrety!$B$3:$B$93,"&lt;&gt;BO")</f>
        <v>0</v>
      </c>
      <c r="G19" s="20">
        <f t="shared" si="1"/>
        <v>0</v>
      </c>
      <c r="H19" s="20">
        <f t="shared" si="2"/>
        <v>0</v>
      </c>
    </row>
    <row r="20" spans="2:11" x14ac:dyDescent="0.3">
      <c r="B20" s="53">
        <f>'plan kont'!B19</f>
        <v>100</v>
      </c>
      <c r="C20" s="21">
        <f>SUMIFS(dekrety!$E$3:$E$93,dekrety!$C$3:$C$93,B20,dekrety!$B$3:$B$93,"BO")</f>
        <v>0</v>
      </c>
      <c r="D20" s="21">
        <f>SUMIFS(dekrety!$F$3:$F$93,dekrety!$C$3:$C$93,B20,dekrety!$B$3:$B$93,"BO")</f>
        <v>0</v>
      </c>
      <c r="E20" s="21">
        <f>SUMIFS(dekrety!$E$3:$E$93,dekrety!$C$3:$C$93,B20,dekrety!$B$3:$B$93,"&lt;&gt;BO")</f>
        <v>0</v>
      </c>
      <c r="F20" s="21">
        <f>SUMIFS(dekrety!$F$3:$F$93,dekrety!$C$3:$C$93,B20,dekrety!$B$3:$B$93,"&lt;&gt;BO")</f>
        <v>0</v>
      </c>
      <c r="G20" s="20">
        <f t="shared" si="1"/>
        <v>0</v>
      </c>
      <c r="H20" s="20">
        <f t="shared" si="2"/>
        <v>0</v>
      </c>
    </row>
    <row r="21" spans="2:11" x14ac:dyDescent="0.3">
      <c r="B21" s="53" t="s">
        <v>125</v>
      </c>
      <c r="C21" s="21">
        <f>SUMIFS(dekrety!$E$3:$E$93,dekrety!$C$3:$C$93,B21,dekrety!$B$3:$B$93,"BO")</f>
        <v>0</v>
      </c>
      <c r="D21" s="21">
        <f>SUMIFS(dekrety!$F$3:$F$93,dekrety!$C$3:$C$93,B21,dekrety!$B$3:$B$93,"BO")</f>
        <v>0</v>
      </c>
      <c r="E21" s="21">
        <f>SUMIFS(dekrety!$E$3:$E$93,dekrety!$C$3:$C$93,B21,dekrety!$B$3:$B$93,"&lt;&gt;BO")</f>
        <v>0</v>
      </c>
      <c r="F21" s="21">
        <f>SUMIFS(dekrety!$F$3:$F$93,dekrety!$C$3:$C$93,B21,dekrety!$B$3:$B$93,"&lt;&gt;BO")</f>
        <v>0</v>
      </c>
      <c r="G21" s="20">
        <f t="shared" si="1"/>
        <v>0</v>
      </c>
      <c r="H21" s="20">
        <f t="shared" si="2"/>
        <v>0</v>
      </c>
    </row>
    <row r="22" spans="2:11" x14ac:dyDescent="0.3">
      <c r="B22" s="53">
        <f>'plan kont'!B21</f>
        <v>130</v>
      </c>
      <c r="C22" s="21">
        <f>SUMIFS(dekrety!$E$3:$E$93,dekrety!$C$3:$C$93,B22,dekrety!$B$3:$B$93,"BO")</f>
        <v>0</v>
      </c>
      <c r="D22" s="21">
        <f>SUMIFS(dekrety!$F$3:$F$93,dekrety!$C$3:$C$93,B22,dekrety!$B$3:$B$93,"BO")</f>
        <v>0</v>
      </c>
      <c r="E22" s="21">
        <f>SUMIFS(dekrety!$E$3:$E$93,dekrety!$C$3:$C$93,B22,dekrety!$B$3:$B$93,"&lt;&gt;BO")</f>
        <v>0</v>
      </c>
      <c r="F22" s="21">
        <f>SUMIFS(dekrety!$F$3:$F$93,dekrety!$C$3:$C$93,B22,dekrety!$B$3:$B$93,"&lt;&gt;BO")</f>
        <v>0</v>
      </c>
      <c r="G22" s="20">
        <f t="shared" si="1"/>
        <v>0</v>
      </c>
      <c r="H22" s="20">
        <f t="shared" si="2"/>
        <v>0</v>
      </c>
      <c r="K22" s="15">
        <f>G22</f>
        <v>0</v>
      </c>
    </row>
    <row r="23" spans="2:11" x14ac:dyDescent="0.3">
      <c r="B23" s="53">
        <f>'plan kont'!B22</f>
        <v>131</v>
      </c>
      <c r="C23" s="21">
        <f>SUMIFS(dekrety!$E$3:$E$93,dekrety!$C$3:$C$93,B23,dekrety!$B$3:$B$93,"BO")</f>
        <v>0</v>
      </c>
      <c r="D23" s="21">
        <f>SUMIFS(dekrety!$F$3:$F$93,dekrety!$C$3:$C$93,B23,dekrety!$B$3:$B$93,"BO")</f>
        <v>0</v>
      </c>
      <c r="E23" s="21">
        <f>SUMIFS(dekrety!$E$3:$E$93,dekrety!$C$3:$C$93,B23,dekrety!$B$3:$B$93,"&lt;&gt;BO")</f>
        <v>0</v>
      </c>
      <c r="F23" s="21">
        <f>SUMIFS(dekrety!$F$3:$F$93,dekrety!$C$3:$C$93,B23,dekrety!$B$3:$B$93,"&lt;&gt;BO")</f>
        <v>0</v>
      </c>
      <c r="G23" s="20">
        <f t="shared" si="1"/>
        <v>0</v>
      </c>
      <c r="H23" s="20">
        <f t="shared" si="2"/>
        <v>0</v>
      </c>
    </row>
    <row r="24" spans="2:11" x14ac:dyDescent="0.3">
      <c r="B24" s="53" t="s">
        <v>124</v>
      </c>
      <c r="C24" s="21">
        <f>SUMIFS(dekrety!$E$3:$E$93,dekrety!$C$3:$C$93,B24,dekrety!$B$3:$B$93,"BO")</f>
        <v>0</v>
      </c>
      <c r="D24" s="21">
        <f>SUMIFS(dekrety!$F$3:$F$93,dekrety!$C$3:$C$93,B24,dekrety!$B$3:$B$93,"BO")</f>
        <v>0</v>
      </c>
      <c r="E24" s="21">
        <f>SUMIFS(dekrety!$E$3:$E$93,dekrety!$C$3:$C$93,B24,dekrety!$B$3:$B$93,"&lt;&gt;BO")</f>
        <v>0</v>
      </c>
      <c r="F24" s="21">
        <f>SUMIFS(dekrety!$F$3:$F$93,dekrety!$C$3:$C$93,B24,dekrety!$B$3:$B$93,"&lt;&gt;BO")</f>
        <v>0</v>
      </c>
      <c r="G24" s="20">
        <f t="shared" si="1"/>
        <v>0</v>
      </c>
      <c r="H24" s="20">
        <f t="shared" si="2"/>
        <v>0</v>
      </c>
    </row>
    <row r="25" spans="2:11" x14ac:dyDescent="0.3">
      <c r="B25" s="53" t="s">
        <v>128</v>
      </c>
      <c r="C25" s="21">
        <f>SUMIFS(dekrety!$E$3:$E$93,dekrety!$C$3:$C$93,B25,dekrety!$B$3:$B$93,"BO")</f>
        <v>0</v>
      </c>
      <c r="D25" s="21">
        <f>SUMIFS(dekrety!$F$3:$F$93,dekrety!$C$3:$C$93,B25,dekrety!$B$3:$B$93,"BO")</f>
        <v>0</v>
      </c>
      <c r="E25" s="21">
        <f>SUMIFS(dekrety!$E$3:$E$93,dekrety!$C$3:$C$93,B25,dekrety!$B$3:$B$93,"&lt;&gt;BO")</f>
        <v>0</v>
      </c>
      <c r="F25" s="21">
        <f>SUMIFS(dekrety!$F$3:$F$93,dekrety!$C$3:$C$93,B25,dekrety!$B$3:$B$93,"&lt;&gt;BO")</f>
        <v>0</v>
      </c>
      <c r="G25" s="20">
        <f t="shared" si="1"/>
        <v>0</v>
      </c>
      <c r="H25" s="20">
        <f t="shared" si="2"/>
        <v>0</v>
      </c>
    </row>
    <row r="26" spans="2:11" ht="15" thickBot="1" x14ac:dyDescent="0.35">
      <c r="B26" s="53">
        <f>'plan kont'!B25</f>
        <v>149</v>
      </c>
      <c r="C26" s="21">
        <f>SUMIFS(dekrety!$E$3:$E$93,dekrety!$C$3:$C$93,B26,dekrety!$B$3:$B$93,"BO")</f>
        <v>0</v>
      </c>
      <c r="D26" s="21">
        <f>SUMIFS(dekrety!$F$3:$F$93,dekrety!$C$3:$C$93,B26,dekrety!$B$3:$B$93,"BO")</f>
        <v>0</v>
      </c>
      <c r="E26" s="21">
        <f>SUMIFS(dekrety!$E$3:$E$93,dekrety!$C$3:$C$93,B26,dekrety!$B$3:$B$93,"&lt;&gt;BO")</f>
        <v>0</v>
      </c>
      <c r="F26" s="21">
        <f>SUMIFS(dekrety!$F$3:$F$93,dekrety!$C$3:$C$93,B26,dekrety!$B$3:$B$93,"&lt;&gt;BO")</f>
        <v>0</v>
      </c>
      <c r="G26" s="20">
        <f t="shared" si="1"/>
        <v>0</v>
      </c>
      <c r="H26" s="20">
        <f t="shared" si="2"/>
        <v>0</v>
      </c>
    </row>
    <row r="27" spans="2:11" ht="15" thickBot="1" x14ac:dyDescent="0.35">
      <c r="B27" s="13">
        <f>'plan kont'!B26</f>
        <v>201</v>
      </c>
      <c r="C27" s="18">
        <f>SUM(C28:C32)</f>
        <v>0</v>
      </c>
      <c r="D27" s="18">
        <f t="shared" ref="D27:H27" si="7">SUM(D28:D32)</f>
        <v>0</v>
      </c>
      <c r="E27" s="18">
        <f t="shared" si="7"/>
        <v>0</v>
      </c>
      <c r="F27" s="18">
        <f t="shared" si="7"/>
        <v>0</v>
      </c>
      <c r="G27" s="18">
        <f t="shared" si="7"/>
        <v>0</v>
      </c>
      <c r="H27" s="18">
        <f t="shared" si="7"/>
        <v>0</v>
      </c>
    </row>
    <row r="28" spans="2:11" x14ac:dyDescent="0.3">
      <c r="B28" s="53" t="s">
        <v>93</v>
      </c>
      <c r="C28" s="21">
        <f>SUMIFS(dekrety!$E$3:$E$93,dekrety!$C$3:$C$93,B28,dekrety!$B$3:$B$93,"BO")</f>
        <v>0</v>
      </c>
      <c r="D28" s="21">
        <f>SUMIFS(dekrety!$F$3:$F$93,dekrety!$C$3:$C$93,B28,dekrety!$B$3:$B$93,"BO")</f>
        <v>0</v>
      </c>
      <c r="E28" s="21">
        <f>SUMIFS(dekrety!$E$3:$E$93,dekrety!$C$3:$C$93,B28,dekrety!$B$3:$B$93,"&lt;&gt;BO")</f>
        <v>0</v>
      </c>
      <c r="F28" s="21">
        <f>SUMIFS(dekrety!$F$3:$F$93,dekrety!$C$3:$C$93,B28,dekrety!$B$3:$B$93,"&lt;&gt;BO")</f>
        <v>0</v>
      </c>
      <c r="G28" s="20">
        <f t="shared" si="1"/>
        <v>0</v>
      </c>
      <c r="H28" s="20">
        <f t="shared" si="2"/>
        <v>0</v>
      </c>
    </row>
    <row r="29" spans="2:11" x14ac:dyDescent="0.3">
      <c r="B29" s="53" t="s">
        <v>103</v>
      </c>
      <c r="C29" s="21">
        <f>SUMIFS(dekrety!$E$3:$E$93,dekrety!$C$3:$C$93,B29,dekrety!$B$3:$B$93,"BO")</f>
        <v>0</v>
      </c>
      <c r="D29" s="21">
        <f>SUMIFS(dekrety!$F$3:$F$93,dekrety!$C$3:$C$93,B29,dekrety!$B$3:$B$93,"BO")</f>
        <v>0</v>
      </c>
      <c r="E29" s="21">
        <f>SUMIFS(dekrety!$E$3:$E$93,dekrety!$C$3:$C$93,B29,dekrety!$B$3:$B$93,"&lt;&gt;BO")</f>
        <v>0</v>
      </c>
      <c r="F29" s="21">
        <f>SUMIFS(dekrety!$F$3:$F$93,dekrety!$C$3:$C$93,B29,dekrety!$B$3:$B$93,"&lt;&gt;BO")</f>
        <v>0</v>
      </c>
      <c r="G29" s="20">
        <f t="shared" si="1"/>
        <v>0</v>
      </c>
      <c r="H29" s="20">
        <f t="shared" si="2"/>
        <v>0</v>
      </c>
    </row>
    <row r="30" spans="2:11" x14ac:dyDescent="0.3">
      <c r="B30" s="53" t="s">
        <v>104</v>
      </c>
      <c r="C30" s="21">
        <f>SUMIFS(dekrety!$E$3:$E$93,dekrety!$C$3:$C$93,B30,dekrety!$B$3:$B$93,"BO")</f>
        <v>0</v>
      </c>
      <c r="D30" s="21">
        <f>SUMIFS(dekrety!$F$3:$F$93,dekrety!$C$3:$C$93,B30,dekrety!$B$3:$B$93,"BO")</f>
        <v>0</v>
      </c>
      <c r="E30" s="21">
        <f>SUMIFS(dekrety!$E$3:$E$93,dekrety!$C$3:$C$93,B30,dekrety!$B$3:$B$93,"&lt;&gt;BO")</f>
        <v>0</v>
      </c>
      <c r="F30" s="21">
        <f>SUMIFS(dekrety!$F$3:$F$93,dekrety!$C$3:$C$93,B30,dekrety!$B$3:$B$93,"&lt;&gt;BO")</f>
        <v>0</v>
      </c>
      <c r="G30" s="20">
        <f t="shared" si="1"/>
        <v>0</v>
      </c>
      <c r="H30" s="20">
        <f t="shared" si="2"/>
        <v>0</v>
      </c>
    </row>
    <row r="31" spans="2:11" x14ac:dyDescent="0.3">
      <c r="B31" s="53" t="s">
        <v>105</v>
      </c>
      <c r="C31" s="21">
        <f>SUMIFS(dekrety!$E$3:$E$93,dekrety!$C$3:$C$93,B31,dekrety!$B$3:$B$93,"BO")</f>
        <v>0</v>
      </c>
      <c r="D31" s="21">
        <f>SUMIFS(dekrety!$F$3:$F$93,dekrety!$C$3:$C$93,B31,dekrety!$B$3:$B$93,"BO")</f>
        <v>0</v>
      </c>
      <c r="E31" s="21">
        <f>SUMIFS(dekrety!$E$3:$E$93,dekrety!$C$3:$C$93,B31,dekrety!$B$3:$B$93,"&lt;&gt;BO")</f>
        <v>0</v>
      </c>
      <c r="F31" s="21">
        <f>SUMIFS(dekrety!$F$3:$F$93,dekrety!$C$3:$C$93,B31,dekrety!$B$3:$B$93,"&lt;&gt;BO")</f>
        <v>0</v>
      </c>
      <c r="G31" s="20">
        <f t="shared" si="1"/>
        <v>0</v>
      </c>
      <c r="H31" s="20">
        <f t="shared" si="2"/>
        <v>0</v>
      </c>
    </row>
    <row r="32" spans="2:11" ht="15" thickBot="1" x14ac:dyDescent="0.35">
      <c r="B32" s="53" t="s">
        <v>111</v>
      </c>
      <c r="C32" s="21">
        <f>SUMIFS(dekrety!$E$3:$E$93,dekrety!$C$3:$C$93,B32,dekrety!$B$3:$B$93,"BO")</f>
        <v>0</v>
      </c>
      <c r="D32" s="21">
        <f>SUMIFS(dekrety!$F$3:$F$93,dekrety!$C$3:$C$93,B32,dekrety!$B$3:$B$93,"BO")</f>
        <v>0</v>
      </c>
      <c r="E32" s="21">
        <f>SUMIFS(dekrety!$E$3:$E$93,dekrety!$C$3:$C$93,B32,dekrety!$B$3:$B$93,"&lt;&gt;BO")</f>
        <v>0</v>
      </c>
      <c r="F32" s="21">
        <f>SUMIFS(dekrety!$F$3:$F$93,dekrety!$C$3:$C$93,B32,dekrety!$B$3:$B$93,"&lt;&gt;BO")</f>
        <v>0</v>
      </c>
      <c r="G32" s="20">
        <f t="shared" si="1"/>
        <v>0</v>
      </c>
      <c r="H32" s="20">
        <f t="shared" si="2"/>
        <v>0</v>
      </c>
    </row>
    <row r="33" spans="2:8" ht="15" thickBot="1" x14ac:dyDescent="0.35">
      <c r="B33" s="13">
        <f>'plan kont'!B32</f>
        <v>202</v>
      </c>
      <c r="C33" s="18">
        <f>-SUM(C34:C46)</f>
        <v>0</v>
      </c>
      <c r="D33" s="18">
        <f>SUM(D34:D46)</f>
        <v>0</v>
      </c>
      <c r="E33" s="18">
        <f>SUM(E34:E46)</f>
        <v>0</v>
      </c>
      <c r="F33" s="18">
        <f>SUM(F34:F46)</f>
        <v>0</v>
      </c>
      <c r="G33" s="18">
        <f>-SUM(G34:G46)</f>
        <v>0</v>
      </c>
      <c r="H33" s="18">
        <f>SUM(H34:H46)</f>
        <v>0</v>
      </c>
    </row>
    <row r="34" spans="2:8" x14ac:dyDescent="0.3">
      <c r="B34" s="53" t="s">
        <v>106</v>
      </c>
      <c r="C34" s="21">
        <f>SUMIFS(dekrety!$E$3:$E$93,dekrety!$C$3:$C$93,B34,dekrety!$B$3:$B$93,"BO")</f>
        <v>0</v>
      </c>
      <c r="D34" s="21">
        <f>SUMIFS(dekrety!$F$3:$F$93,dekrety!$C$3:$C$93,B34,dekrety!$B$3:$B$93,"BO")</f>
        <v>0</v>
      </c>
      <c r="E34" s="21">
        <f>SUMIFS(dekrety!$E$3:$E$93,dekrety!$C$3:$C$93,B34,dekrety!$B$3:$B$93,"&lt;&gt;BO")</f>
        <v>0</v>
      </c>
      <c r="F34" s="21">
        <f>SUMIFS(dekrety!$F$3:$F$93,dekrety!$C$3:$C$93,B34,dekrety!$B$3:$B$93,"&lt;&gt;BO")</f>
        <v>0</v>
      </c>
      <c r="G34" s="20">
        <f t="shared" si="1"/>
        <v>0</v>
      </c>
      <c r="H34" s="20">
        <f t="shared" si="2"/>
        <v>0</v>
      </c>
    </row>
    <row r="35" spans="2:8" x14ac:dyDescent="0.3">
      <c r="B35" s="53" t="s">
        <v>107</v>
      </c>
      <c r="C35" s="21">
        <f>SUMIFS(dekrety!$E$3:$E$93,dekrety!$C$3:$C$93,B35,dekrety!$B$3:$B$93,"BO")</f>
        <v>0</v>
      </c>
      <c r="D35" s="21">
        <f>SUMIFS(dekrety!$F$3:$F$93,dekrety!$C$3:$C$93,B35,dekrety!$B$3:$B$93,"BO")</f>
        <v>0</v>
      </c>
      <c r="E35" s="21">
        <f>SUMIFS(dekrety!$E$3:$E$93,dekrety!$C$3:$C$93,B35,dekrety!$B$3:$B$93,"&lt;&gt;BO")</f>
        <v>0</v>
      </c>
      <c r="F35" s="21">
        <f>SUMIFS(dekrety!$F$3:$F$93,dekrety!$C$3:$C$93,B35,dekrety!$B$3:$B$93,"&lt;&gt;BO")</f>
        <v>0</v>
      </c>
      <c r="G35" s="20">
        <f t="shared" ref="G35:G46" si="8">IF((E35+C35)&gt;(F35+D35),(E35+C35)-(F35+D35),0)</f>
        <v>0</v>
      </c>
      <c r="H35" s="20">
        <f t="shared" ref="H35:H46" si="9">IF((F35+D35)&gt;(E35+C35),(F35+D35)-(E35+C35),0)</f>
        <v>0</v>
      </c>
    </row>
    <row r="36" spans="2:8" x14ac:dyDescent="0.3">
      <c r="B36" s="53" t="s">
        <v>108</v>
      </c>
      <c r="C36" s="21">
        <f>SUMIFS(dekrety!$E$3:$E$93,dekrety!$C$3:$C$93,B36,dekrety!$B$3:$B$93,"BO")</f>
        <v>0</v>
      </c>
      <c r="D36" s="21">
        <f>SUMIFS(dekrety!$F$3:$F$93,dekrety!$C$3:$C$93,B36,dekrety!$B$3:$B$93,"BO")</f>
        <v>0</v>
      </c>
      <c r="E36" s="21">
        <f>SUMIFS(dekrety!$E$3:$E$93,dekrety!$C$3:$C$93,B36,dekrety!$B$3:$B$93,"&lt;&gt;BO")</f>
        <v>0</v>
      </c>
      <c r="F36" s="21">
        <f>SUMIFS(dekrety!$F$3:$F$93,dekrety!$C$3:$C$93,B36,dekrety!$B$3:$B$93,"&lt;&gt;BO")</f>
        <v>0</v>
      </c>
      <c r="G36" s="20">
        <f t="shared" si="8"/>
        <v>0</v>
      </c>
      <c r="H36" s="20">
        <f t="shared" si="9"/>
        <v>0</v>
      </c>
    </row>
    <row r="37" spans="2:8" x14ac:dyDescent="0.3">
      <c r="B37" s="53" t="s">
        <v>109</v>
      </c>
      <c r="C37" s="21">
        <f>SUMIFS(dekrety!$E$3:$E$93,dekrety!$C$3:$C$93,B37,dekrety!$B$3:$B$93,"BO")</f>
        <v>0</v>
      </c>
      <c r="D37" s="21">
        <f>SUMIFS(dekrety!$F$3:$F$93,dekrety!$C$3:$C$93,B37,dekrety!$B$3:$B$93,"BO")</f>
        <v>0</v>
      </c>
      <c r="E37" s="21">
        <f>SUMIFS(dekrety!$E$3:$E$93,dekrety!$C$3:$C$93,B37,dekrety!$B$3:$B$93,"&lt;&gt;BO")</f>
        <v>0</v>
      </c>
      <c r="F37" s="21">
        <f>SUMIFS(dekrety!$F$3:$F$93,dekrety!$C$3:$C$93,B37,dekrety!$B$3:$B$93,"&lt;&gt;BO")</f>
        <v>0</v>
      </c>
      <c r="G37" s="20">
        <f t="shared" si="8"/>
        <v>0</v>
      </c>
      <c r="H37" s="20">
        <f t="shared" si="9"/>
        <v>0</v>
      </c>
    </row>
    <row r="38" spans="2:8" x14ac:dyDescent="0.3">
      <c r="B38" s="53" t="s">
        <v>110</v>
      </c>
      <c r="C38" s="21">
        <f>SUMIFS(dekrety!$E$3:$E$93,dekrety!$C$3:$C$93,B38,dekrety!$B$3:$B$93,"BO")</f>
        <v>0</v>
      </c>
      <c r="D38" s="21">
        <f>SUMIFS(dekrety!$F$3:$F$93,dekrety!$C$3:$C$93,B38,dekrety!$B$3:$B$93,"BO")</f>
        <v>0</v>
      </c>
      <c r="E38" s="21">
        <f>SUMIFS(dekrety!$E$3:$E$93,dekrety!$C$3:$C$93,B38,dekrety!$B$3:$B$93,"&lt;&gt;BO")</f>
        <v>0</v>
      </c>
      <c r="F38" s="21">
        <f>SUMIFS(dekrety!$F$3:$F$93,dekrety!$C$3:$C$93,B38,dekrety!$B$3:$B$93,"&lt;&gt;BO")</f>
        <v>0</v>
      </c>
      <c r="G38" s="20">
        <f t="shared" si="8"/>
        <v>0</v>
      </c>
      <c r="H38" s="20">
        <f t="shared" si="9"/>
        <v>0</v>
      </c>
    </row>
    <row r="39" spans="2:8" x14ac:dyDescent="0.3">
      <c r="B39" s="53" t="s">
        <v>162</v>
      </c>
      <c r="C39" s="21">
        <f>SUMIFS(dekrety!$E$3:$E$93,dekrety!$C$3:$C$93,B39,dekrety!$B$3:$B$93,"BO")</f>
        <v>0</v>
      </c>
      <c r="D39" s="21">
        <f>SUMIFS(dekrety!$F$3:$F$93,dekrety!$C$3:$C$93,B39,dekrety!$B$3:$B$93,"BO")</f>
        <v>0</v>
      </c>
      <c r="E39" s="21">
        <f>SUMIFS(dekrety!$E$3:$E$93,dekrety!$C$3:$C$93,B39,dekrety!$B$3:$B$93,"&lt;&gt;BO")</f>
        <v>0</v>
      </c>
      <c r="F39" s="21">
        <f>SUMIFS(dekrety!$F$3:$F$93,dekrety!$C$3:$C$93,B39,dekrety!$B$3:$B$93,"&lt;&gt;BO")</f>
        <v>0</v>
      </c>
      <c r="G39" s="20">
        <f t="shared" si="8"/>
        <v>0</v>
      </c>
      <c r="H39" s="20">
        <f t="shared" si="9"/>
        <v>0</v>
      </c>
    </row>
    <row r="40" spans="2:8" x14ac:dyDescent="0.3">
      <c r="B40" s="53" t="s">
        <v>165</v>
      </c>
      <c r="C40" s="21">
        <f>SUMIFS(dekrety!$E$3:$E$93,dekrety!$C$3:$C$93,B40,dekrety!$B$3:$B$93,"BO")</f>
        <v>0</v>
      </c>
      <c r="D40" s="21">
        <f>SUMIFS(dekrety!$F$3:$F$93,dekrety!$C$3:$C$93,B40,dekrety!$B$3:$B$93,"BO")</f>
        <v>0</v>
      </c>
      <c r="E40" s="21">
        <f>SUMIFS(dekrety!$E$3:$E$93,dekrety!$C$3:$C$93,B40,dekrety!$B$3:$B$93,"&lt;&gt;BO")</f>
        <v>0</v>
      </c>
      <c r="F40" s="21">
        <f>SUMIFS(dekrety!$F$3:$F$93,dekrety!$C$3:$C$93,B40,dekrety!$B$3:$B$93,"&lt;&gt;BO")</f>
        <v>0</v>
      </c>
      <c r="G40" s="20">
        <f t="shared" si="8"/>
        <v>0</v>
      </c>
      <c r="H40" s="20">
        <f t="shared" si="9"/>
        <v>0</v>
      </c>
    </row>
    <row r="41" spans="2:8" x14ac:dyDescent="0.3">
      <c r="B41" s="53" t="s">
        <v>178</v>
      </c>
      <c r="C41" s="21">
        <f>SUMIFS(dekrety!$E$3:$E$93,dekrety!$C$3:$C$93,B41,dekrety!$B$3:$B$93,"BO")</f>
        <v>0</v>
      </c>
      <c r="D41" s="21">
        <f>SUMIFS(dekrety!$F$3:$F$93,dekrety!$C$3:$C$93,B41,dekrety!$B$3:$B$93,"BO")</f>
        <v>0</v>
      </c>
      <c r="E41" s="21">
        <f>SUMIFS(dekrety!$E$3:$E$93,dekrety!$C$3:$C$93,B41,dekrety!$B$3:$B$93,"&lt;&gt;BO")</f>
        <v>0</v>
      </c>
      <c r="F41" s="21">
        <f>SUMIFS(dekrety!$F$3:$F$93,dekrety!$C$3:$C$93,B41,dekrety!$B$3:$B$93,"&lt;&gt;BO")</f>
        <v>0</v>
      </c>
      <c r="G41" s="20">
        <f t="shared" si="8"/>
        <v>0</v>
      </c>
      <c r="H41" s="20">
        <f t="shared" si="9"/>
        <v>0</v>
      </c>
    </row>
    <row r="42" spans="2:8" x14ac:dyDescent="0.3">
      <c r="B42" s="53" t="s">
        <v>180</v>
      </c>
      <c r="C42" s="21">
        <f>SUMIFS(dekrety!$E$3:$E$93,dekrety!$C$3:$C$93,B42,dekrety!$B$3:$B$93,"BO")</f>
        <v>0</v>
      </c>
      <c r="D42" s="21">
        <f>SUMIFS(dekrety!$F$3:$F$93,dekrety!$C$3:$C$93,B42,dekrety!$B$3:$B$93,"BO")</f>
        <v>0</v>
      </c>
      <c r="E42" s="21">
        <f>SUMIFS(dekrety!$E$3:$E$93,dekrety!$C$3:$C$93,B42,dekrety!$B$3:$B$93,"&lt;&gt;BO")</f>
        <v>0</v>
      </c>
      <c r="F42" s="21">
        <f>SUMIFS(dekrety!$F$3:$F$93,dekrety!$C$3:$C$93,B42,dekrety!$B$3:$B$93,"&lt;&gt;BO")</f>
        <v>0</v>
      </c>
      <c r="G42" s="20">
        <f t="shared" si="8"/>
        <v>0</v>
      </c>
      <c r="H42" s="20">
        <f t="shared" si="9"/>
        <v>0</v>
      </c>
    </row>
    <row r="43" spans="2:8" x14ac:dyDescent="0.3">
      <c r="B43" s="53" t="s">
        <v>182</v>
      </c>
      <c r="C43" s="21">
        <f>SUMIFS(dekrety!$E$3:$E$93,dekrety!$C$3:$C$93,B43,dekrety!$B$3:$B$93,"BO")</f>
        <v>0</v>
      </c>
      <c r="D43" s="21">
        <f>SUMIFS(dekrety!$F$3:$F$93,dekrety!$C$3:$C$93,B43,dekrety!$B$3:$B$93,"BO")</f>
        <v>0</v>
      </c>
      <c r="E43" s="21">
        <f>SUMIFS(dekrety!$E$3:$E$93,dekrety!$C$3:$C$93,B43,dekrety!$B$3:$B$93,"&lt;&gt;BO")</f>
        <v>0</v>
      </c>
      <c r="F43" s="21">
        <f>SUMIFS(dekrety!$F$3:$F$93,dekrety!$C$3:$C$93,B43,dekrety!$B$3:$B$93,"&lt;&gt;BO")</f>
        <v>0</v>
      </c>
      <c r="G43" s="20">
        <f t="shared" si="8"/>
        <v>0</v>
      </c>
      <c r="H43" s="20">
        <f t="shared" si="9"/>
        <v>0</v>
      </c>
    </row>
    <row r="44" spans="2:8" x14ac:dyDescent="0.3">
      <c r="B44" s="53" t="s">
        <v>184</v>
      </c>
      <c r="C44" s="21">
        <f>SUMIFS(dekrety!$E$3:$E$93,dekrety!$C$3:$C$93,B44,dekrety!$B$3:$B$93,"BO")</f>
        <v>0</v>
      </c>
      <c r="D44" s="21">
        <f>SUMIFS(dekrety!$F$3:$F$93,dekrety!$C$3:$C$93,B44,dekrety!$B$3:$B$93,"BO")</f>
        <v>0</v>
      </c>
      <c r="E44" s="21">
        <f>SUMIFS(dekrety!$E$3:$E$93,dekrety!$C$3:$C$93,B44,dekrety!$B$3:$B$93,"&lt;&gt;BO")</f>
        <v>0</v>
      </c>
      <c r="F44" s="21">
        <f>SUMIFS(dekrety!$F$3:$F$93,dekrety!$C$3:$C$93,B44,dekrety!$B$3:$B$93,"&lt;&gt;BO")</f>
        <v>0</v>
      </c>
      <c r="G44" s="20">
        <f t="shared" si="8"/>
        <v>0</v>
      </c>
      <c r="H44" s="20">
        <f t="shared" si="9"/>
        <v>0</v>
      </c>
    </row>
    <row r="45" spans="2:8" x14ac:dyDescent="0.3">
      <c r="B45" s="53" t="s">
        <v>190</v>
      </c>
      <c r="C45" s="21">
        <f>SUMIFS(dekrety!$E$3:$E$93,dekrety!$C$3:$C$93,B45,dekrety!$B$3:$B$93,"BO")</f>
        <v>0</v>
      </c>
      <c r="D45" s="21">
        <f>SUMIFS(dekrety!$F$3:$F$93,dekrety!$C$3:$C$93,B45,dekrety!$B$3:$B$93,"BO")</f>
        <v>0</v>
      </c>
      <c r="E45" s="21">
        <f>SUMIFS(dekrety!$E$3:$E$93,dekrety!$C$3:$C$93,B45,dekrety!$B$3:$B$93,"&lt;&gt;BO")</f>
        <v>0</v>
      </c>
      <c r="F45" s="21">
        <f>SUMIFS(dekrety!$F$3:$F$93,dekrety!$C$3:$C$93,B45,dekrety!$B$3:$B$93,"&lt;&gt;BO")</f>
        <v>0</v>
      </c>
      <c r="G45" s="20">
        <f t="shared" si="8"/>
        <v>0</v>
      </c>
      <c r="H45" s="20">
        <f t="shared" si="9"/>
        <v>0</v>
      </c>
    </row>
    <row r="46" spans="2:8" ht="15" thickBot="1" x14ac:dyDescent="0.35">
      <c r="B46" s="53" t="s">
        <v>207</v>
      </c>
      <c r="C46" s="21">
        <f>SUMIFS(dekrety!$E$3:$E$93,dekrety!$C$3:$C$93,B46,dekrety!$B$3:$B$93,"BO")</f>
        <v>0</v>
      </c>
      <c r="D46" s="21">
        <f>SUMIFS(dekrety!$F$3:$F$93,dekrety!$C$3:$C$93,B46,dekrety!$B$3:$B$93,"BO")</f>
        <v>0</v>
      </c>
      <c r="E46" s="21">
        <f>SUMIFS(dekrety!$E$3:$E$93,dekrety!$C$3:$C$93,B46,dekrety!$B$3:$B$93,"&lt;&gt;BO")</f>
        <v>0</v>
      </c>
      <c r="F46" s="21">
        <f>SUMIFS(dekrety!$F$3:$F$93,dekrety!$C$3:$C$93,B46,dekrety!$B$3:$B$93,"&lt;&gt;BO")</f>
        <v>0</v>
      </c>
      <c r="G46" s="20">
        <f t="shared" si="8"/>
        <v>0</v>
      </c>
      <c r="H46" s="20">
        <f t="shared" si="9"/>
        <v>0</v>
      </c>
    </row>
    <row r="47" spans="2:8" ht="15" thickBot="1" x14ac:dyDescent="0.35">
      <c r="B47" s="13">
        <f>'plan kont'!B46</f>
        <v>220</v>
      </c>
      <c r="C47" s="18">
        <f>C50+C48+C49+C54+C55+C56</f>
        <v>0</v>
      </c>
      <c r="D47" s="18">
        <f t="shared" ref="D47:H47" si="10">D50+D48+D49+D54+D55+D56</f>
        <v>0</v>
      </c>
      <c r="E47" s="18">
        <f t="shared" si="10"/>
        <v>0</v>
      </c>
      <c r="F47" s="18">
        <f>F50+F48+F49+F54+F55+F56</f>
        <v>0</v>
      </c>
      <c r="G47" s="18">
        <f t="shared" si="10"/>
        <v>0</v>
      </c>
      <c r="H47" s="18">
        <f t="shared" si="10"/>
        <v>0</v>
      </c>
    </row>
    <row r="48" spans="2:8" x14ac:dyDescent="0.3">
      <c r="B48" s="53" t="str">
        <f>'plan kont'!B47</f>
        <v>220-1</v>
      </c>
      <c r="C48" s="21">
        <f>SUMIFS(dekrety!$E$3:$E$93,dekrety!$C$3:$C$93,B48,dekrety!$B$3:$B$93,"BO")</f>
        <v>0</v>
      </c>
      <c r="D48" s="21">
        <f>SUMIFS(dekrety!$F$3:$F$93,dekrety!$C$3:$C$93,B48,dekrety!$B$3:$B$93,"BO")</f>
        <v>0</v>
      </c>
      <c r="E48" s="21">
        <f>SUMIFS(dekrety!$E$3:$E$93,dekrety!$C$3:$C$93,B48,dekrety!$B$3:$B$93,"&lt;&gt;BO")</f>
        <v>0</v>
      </c>
      <c r="F48" s="21">
        <f>SUMIFS(dekrety!$F$3:$F$93,dekrety!$C$3:$C$93,B48,dekrety!$B$3:$B$93,"&lt;&gt;BO")</f>
        <v>0</v>
      </c>
      <c r="G48" s="20">
        <f t="shared" si="1"/>
        <v>0</v>
      </c>
      <c r="H48" s="20">
        <f t="shared" si="2"/>
        <v>0</v>
      </c>
    </row>
    <row r="49" spans="2:10" ht="15" thickBot="1" x14ac:dyDescent="0.35">
      <c r="B49" s="53" t="str">
        <f>'plan kont'!B48</f>
        <v>220-2</v>
      </c>
      <c r="C49" s="21">
        <f>SUMIFS(dekrety!$E$3:$E$93,dekrety!$C$3:$C$93,B49,dekrety!$B$3:$B$93,"BO")</f>
        <v>0</v>
      </c>
      <c r="D49" s="21">
        <f>SUMIFS(dekrety!$F$3:$F$93,dekrety!$C$3:$C$93,B49,dekrety!$B$3:$B$93,"BO")</f>
        <v>0</v>
      </c>
      <c r="E49" s="21">
        <f>SUMIFS(dekrety!$E$3:$E$93,dekrety!$C$3:$C$93,B49,dekrety!$B$3:$B$93,"&lt;&gt;BO")</f>
        <v>0</v>
      </c>
      <c r="F49" s="21">
        <f>SUMIFS(dekrety!$F$3:$F$93,dekrety!$C$3:$C$93,B49,dekrety!$B$3:$B$93,"&lt;&gt;BO")</f>
        <v>0</v>
      </c>
      <c r="G49" s="20">
        <f t="shared" si="1"/>
        <v>0</v>
      </c>
      <c r="H49" s="20">
        <f t="shared" si="2"/>
        <v>0</v>
      </c>
    </row>
    <row r="50" spans="2:10" ht="15" thickBot="1" x14ac:dyDescent="0.35">
      <c r="B50" s="13" t="str">
        <f>'plan kont'!B49</f>
        <v>220-3</v>
      </c>
      <c r="C50" s="18">
        <f>SUM(C51:C53)</f>
        <v>0</v>
      </c>
      <c r="D50" s="18">
        <f t="shared" ref="D50:H50" si="11">SUM(D51:D53)</f>
        <v>0</v>
      </c>
      <c r="E50" s="18">
        <f t="shared" si="11"/>
        <v>0</v>
      </c>
      <c r="F50" s="18">
        <f t="shared" si="11"/>
        <v>0</v>
      </c>
      <c r="G50" s="18">
        <f t="shared" si="11"/>
        <v>0</v>
      </c>
      <c r="H50" s="18">
        <f t="shared" si="11"/>
        <v>0</v>
      </c>
    </row>
    <row r="51" spans="2:10" x14ac:dyDescent="0.3">
      <c r="B51" s="53" t="str">
        <f>'plan kont'!B50</f>
        <v>220-3-51</v>
      </c>
      <c r="C51" s="21">
        <f>SUMIFS(dekrety!$E$3:$E$93,dekrety!$C$3:$C$93,B51,dekrety!$B$3:$B$93,"BO")</f>
        <v>0</v>
      </c>
      <c r="D51" s="21">
        <f>SUMIFS(dekrety!$F$3:$F$93,dekrety!$C$3:$C$93,B51,dekrety!$B$3:$B$93,"BO")</f>
        <v>0</v>
      </c>
      <c r="E51" s="21">
        <f>SUMIFS(dekrety!$E$3:$E$93,dekrety!$C$3:$C$93,B51,dekrety!$B$3:$B$93,"&lt;&gt;BO")</f>
        <v>0</v>
      </c>
      <c r="F51" s="21">
        <f>SUMIFS(dekrety!$F$3:$F$93,dekrety!$C$3:$C$93,B51,dekrety!$B$3:$B$93,"&lt;&gt;BO")</f>
        <v>0</v>
      </c>
      <c r="G51" s="20">
        <f t="shared" si="1"/>
        <v>0</v>
      </c>
      <c r="H51" s="20">
        <f t="shared" si="2"/>
        <v>0</v>
      </c>
    </row>
    <row r="52" spans="2:10" x14ac:dyDescent="0.3">
      <c r="B52" s="53" t="str">
        <f>'plan kont'!B51</f>
        <v>220-3-52</v>
      </c>
      <c r="C52" s="21">
        <f>SUMIFS(dekrety!$E$3:$E$93,dekrety!$C$3:$C$93,B52,dekrety!$B$3:$B$93,"BO")</f>
        <v>0</v>
      </c>
      <c r="D52" s="21">
        <f>SUMIFS(dekrety!$F$3:$F$93,dekrety!$C$3:$C$93,B52,dekrety!$B$3:$B$93,"BO")</f>
        <v>0</v>
      </c>
      <c r="E52" s="21">
        <f>SUMIFS(dekrety!$E$3:$E$93,dekrety!$C$3:$C$93,B52,dekrety!$B$3:$B$93,"&lt;&gt;BO")</f>
        <v>0</v>
      </c>
      <c r="F52" s="21">
        <f>SUMIFS(dekrety!$F$3:$F$93,dekrety!$C$3:$C$93,B52,dekrety!$B$3:$B$93,"&lt;&gt;BO")</f>
        <v>0</v>
      </c>
      <c r="G52" s="20">
        <f t="shared" ref="G52:G56" si="12">IF((E52+C52)&gt;(F52+D52),(E52+C52)-(F52+D52),0)</f>
        <v>0</v>
      </c>
      <c r="H52" s="20">
        <f t="shared" ref="H52:H56" si="13">IF((F52+D52)&gt;(E52+C52),(F52+D52)-(E52+C52),0)</f>
        <v>0</v>
      </c>
    </row>
    <row r="53" spans="2:10" x14ac:dyDescent="0.3">
      <c r="B53" s="53" t="str">
        <f>'plan kont'!B52</f>
        <v>220-3-53</v>
      </c>
      <c r="C53" s="21">
        <f>SUMIFS(dekrety!$E$3:$E$93,dekrety!$C$3:$C$93,B53,dekrety!$B$3:$B$93,"BO")</f>
        <v>0</v>
      </c>
      <c r="D53" s="21">
        <f>SUMIFS(dekrety!$F$3:$F$93,dekrety!$C$3:$C$93,B53,dekrety!$B$3:$B$93,"BO")</f>
        <v>0</v>
      </c>
      <c r="E53" s="21">
        <f>SUMIFS(dekrety!$E$3:$E$93,dekrety!$C$3:$C$93,B53,dekrety!$B$3:$B$93,"&lt;&gt;BO")</f>
        <v>0</v>
      </c>
      <c r="F53" s="21">
        <f>SUMIFS(dekrety!$F$3:$F$93,dekrety!$C$3:$C$93,B53,dekrety!$B$3:$B$93,"&lt;&gt;BO")</f>
        <v>0</v>
      </c>
      <c r="G53" s="20">
        <f t="shared" si="12"/>
        <v>0</v>
      </c>
      <c r="H53" s="20">
        <f t="shared" si="13"/>
        <v>0</v>
      </c>
    </row>
    <row r="54" spans="2:10" x14ac:dyDescent="0.3">
      <c r="B54" s="53" t="str">
        <f>'plan kont'!B53</f>
        <v>220-4</v>
      </c>
      <c r="C54" s="21">
        <f>SUMIFS(dekrety!$E$3:$E$93,dekrety!$C$3:$C$93,B54,dekrety!$B$3:$B$93,"BO")</f>
        <v>0</v>
      </c>
      <c r="D54" s="21">
        <f>SUMIFS(dekrety!$F$3:$F$93,dekrety!$C$3:$C$93,B54,dekrety!$B$3:$B$93,"BO")</f>
        <v>0</v>
      </c>
      <c r="E54" s="21">
        <f>SUMIFS(dekrety!$E$3:$E$93,dekrety!$C$3:$C$93,B54,dekrety!$B$3:$B$93,"&lt;&gt;BO")</f>
        <v>0</v>
      </c>
      <c r="F54" s="21">
        <f>SUMIFS(dekrety!$F$3:$F$93,dekrety!$C$3:$C$93,B54,dekrety!$B$3:$B$93,"&lt;&gt;BO")</f>
        <v>0</v>
      </c>
      <c r="G54" s="20">
        <f t="shared" si="12"/>
        <v>0</v>
      </c>
      <c r="H54" s="20">
        <f t="shared" si="13"/>
        <v>0</v>
      </c>
    </row>
    <row r="55" spans="2:10" x14ac:dyDescent="0.3">
      <c r="B55" s="53" t="s">
        <v>134</v>
      </c>
      <c r="C55" s="21">
        <f>SUMIFS(dekrety!$E$3:$E$93,dekrety!$C$3:$C$93,B55,dekrety!$B$3:$B$93,"BO")</f>
        <v>0</v>
      </c>
      <c r="D55" s="21">
        <f>SUMIFS(dekrety!$F$3:$F$93,dekrety!$C$3:$C$93,B55,dekrety!$B$3:$B$93,"BO")</f>
        <v>0</v>
      </c>
      <c r="E55" s="21">
        <f>SUMIFS(dekrety!$E$3:$E$93,dekrety!$C$3:$C$93,B55,dekrety!$B$3:$B$93,"&lt;&gt;BO")</f>
        <v>0</v>
      </c>
      <c r="F55" s="21">
        <f>SUMIFS(dekrety!$F$3:$F$93,dekrety!$C$3:$C$93,B55,dekrety!$B$3:$B$93,"&lt;&gt;BO")</f>
        <v>0</v>
      </c>
      <c r="G55" s="20">
        <f t="shared" si="12"/>
        <v>0</v>
      </c>
      <c r="H55" s="20">
        <f t="shared" si="13"/>
        <v>0</v>
      </c>
    </row>
    <row r="56" spans="2:10" ht="15" thickBot="1" x14ac:dyDescent="0.35">
      <c r="B56" s="53" t="s">
        <v>199</v>
      </c>
      <c r="C56" s="21">
        <f>SUMIFS(dekrety!$E$3:$E$93,dekrety!$C$3:$C$93,B56,dekrety!$B$3:$B$93,"BO")</f>
        <v>0</v>
      </c>
      <c r="D56" s="21">
        <f>SUMIFS(dekrety!$F$3:$F$93,dekrety!$C$3:$C$93,B56,dekrety!$B$3:$B$93,"BO")</f>
        <v>0</v>
      </c>
      <c r="E56" s="21">
        <f>SUMIFS(dekrety!$E$3:$E$93,dekrety!$C$3:$C$93,B56,dekrety!$B$3:$B$93,"&lt;&gt;BO")</f>
        <v>0</v>
      </c>
      <c r="F56" s="21">
        <f>SUMIFS(dekrety!$F$3:$F$93,dekrety!$C$3:$C$93,B56,dekrety!$B$3:$B$93,"&lt;&gt;BO")</f>
        <v>0</v>
      </c>
      <c r="G56" s="20">
        <f t="shared" si="12"/>
        <v>0</v>
      </c>
      <c r="H56" s="20">
        <f t="shared" si="13"/>
        <v>0</v>
      </c>
      <c r="J56" s="15"/>
    </row>
    <row r="57" spans="2:10" ht="15" thickBot="1" x14ac:dyDescent="0.35">
      <c r="B57" s="13" t="str">
        <f>'plan kont'!B56</f>
        <v>221</v>
      </c>
      <c r="C57" s="18">
        <f t="shared" ref="C57:H57" si="14">SUM(C58:C60)</f>
        <v>0</v>
      </c>
      <c r="D57" s="18">
        <f t="shared" si="14"/>
        <v>0</v>
      </c>
      <c r="E57" s="18">
        <f t="shared" si="14"/>
        <v>0</v>
      </c>
      <c r="F57" s="18">
        <f t="shared" si="14"/>
        <v>0</v>
      </c>
      <c r="G57" s="18">
        <f t="shared" si="14"/>
        <v>0</v>
      </c>
      <c r="H57" s="18">
        <f t="shared" si="14"/>
        <v>0</v>
      </c>
    </row>
    <row r="58" spans="2:10" x14ac:dyDescent="0.3">
      <c r="B58" s="53" t="str">
        <f>'plan kont'!B57</f>
        <v>221-1</v>
      </c>
      <c r="C58" s="21">
        <f>SUMIFS(dekrety!$E$3:$E$93,dekrety!$C$3:$C$93,B58,dekrety!$B$3:$B$93,"BO")</f>
        <v>0</v>
      </c>
      <c r="D58" s="21">
        <f>SUMIFS(dekrety!$F$3:$F$93,dekrety!$C$3:$C$93,B58,dekrety!$B$3:$B$93,"BO")</f>
        <v>0</v>
      </c>
      <c r="E58" s="21">
        <f>SUMIFS(dekrety!$E$3:$E$93,dekrety!$C$3:$C$93,B58,dekrety!$B$3:$B$93,"&lt;&gt;BO")</f>
        <v>0</v>
      </c>
      <c r="F58" s="21">
        <f>SUMIFS(dekrety!$F$3:$F$93,dekrety!$C$3:$C$93,B58,dekrety!$B$3:$B$93,"&lt;&gt;BO")</f>
        <v>0</v>
      </c>
      <c r="G58" s="20">
        <f t="shared" si="1"/>
        <v>0</v>
      </c>
      <c r="H58" s="20">
        <f t="shared" si="2"/>
        <v>0</v>
      </c>
    </row>
    <row r="59" spans="2:10" x14ac:dyDescent="0.3">
      <c r="B59" s="55" t="s">
        <v>58</v>
      </c>
      <c r="C59" s="21">
        <f>SUMIFS(dekrety!$E$3:$E$93,dekrety!$C$3:$C$93,B59,dekrety!$B$3:$B$93,"BO")</f>
        <v>0</v>
      </c>
      <c r="D59" s="21">
        <f>SUMIFS(dekrety!$F$3:$F$93,dekrety!$C$3:$C$93,B59,dekrety!$B$3:$B$93,"BO")</f>
        <v>0</v>
      </c>
      <c r="E59" s="21">
        <f>SUMIFS(dekrety!$E$3:$E$93,dekrety!$C$3:$C$93,B59,dekrety!$B$3:$B$93,"&lt;&gt;BO")</f>
        <v>0</v>
      </c>
      <c r="F59" s="21">
        <f>SUMIFS(dekrety!$F$3:$F$93,dekrety!$C$3:$C$93,B59,dekrety!$B$3:$B$93,"&lt;&gt;BO")</f>
        <v>0</v>
      </c>
      <c r="G59" s="20">
        <f t="shared" ref="G59" si="15">IF((E59+C59)&gt;(F59+D59),(E59+C59)-(F59+D59),0)</f>
        <v>0</v>
      </c>
      <c r="H59" s="20">
        <f t="shared" ref="H59" si="16">IF((F59+D59)&gt;(E59+C59),(F59+D59)-(E59+C59),0)</f>
        <v>0</v>
      </c>
    </row>
    <row r="60" spans="2:10" ht="15" thickBot="1" x14ac:dyDescent="0.35">
      <c r="B60" s="54" t="s">
        <v>243</v>
      </c>
      <c r="C60" s="25">
        <f>SUMIFS(dekrety!$E$3:$E$93,dekrety!$C$3:$C$93,B60,dekrety!$B$3:$B$93,"BO")</f>
        <v>0</v>
      </c>
      <c r="D60" s="25">
        <f>SUMIFS(dekrety!$F$3:$F$93,dekrety!$C$3:$C$93,B60,dekrety!$B$3:$B$93,"BO")</f>
        <v>0</v>
      </c>
      <c r="E60" s="25">
        <f>SUMIFS(dekrety!$E$3:$E$93,dekrety!$C$3:$C$93,B60,dekrety!$B$3:$B$93,"&lt;&gt;BO")</f>
        <v>0</v>
      </c>
      <c r="F60" s="25">
        <f>SUMIFS(dekrety!$F$3:$F$93,dekrety!$C$3:$C$93,B60,dekrety!$B$3:$B$93,"&lt;&gt;BO")</f>
        <v>0</v>
      </c>
      <c r="G60" s="25">
        <f t="shared" si="1"/>
        <v>0</v>
      </c>
      <c r="H60" s="25">
        <f t="shared" si="2"/>
        <v>0</v>
      </c>
    </row>
    <row r="61" spans="2:10" x14ac:dyDescent="0.3">
      <c r="B61" s="44">
        <f>'plan kont'!B60</f>
        <v>224</v>
      </c>
      <c r="C61" s="20">
        <f>SUMIFS(dekrety!$E$3:$E$93,dekrety!$C$3:$C$93,B61,dekrety!$B$3:$B$93,"BO")</f>
        <v>0</v>
      </c>
      <c r="D61" s="20">
        <f>SUMIFS(dekrety!$F$3:$F$93,dekrety!$C$3:$C$93,B61,dekrety!$B$3:$B$93,"BO")</f>
        <v>0</v>
      </c>
      <c r="E61" s="20">
        <f>SUMIFS(dekrety!$E$3:$E$93,dekrety!$C$3:$C$93,B61,dekrety!$B$3:$B$93,"&lt;&gt;BO")</f>
        <v>0</v>
      </c>
      <c r="F61" s="20">
        <f>SUMIFS(dekrety!$F$3:$F$93,dekrety!$C$3:$C$93,B61,dekrety!$B$3:$B$93,"&lt;&gt;BO")</f>
        <v>0</v>
      </c>
      <c r="G61" s="20">
        <f t="shared" si="1"/>
        <v>0</v>
      </c>
      <c r="H61" s="20">
        <f t="shared" si="2"/>
        <v>0</v>
      </c>
    </row>
    <row r="62" spans="2:10" ht="15" thickBot="1" x14ac:dyDescent="0.35">
      <c r="B62" s="53">
        <f>'plan kont'!B61</f>
        <v>230</v>
      </c>
      <c r="C62" s="21">
        <f>SUMIFS(dekrety!$E$3:$E$93,dekrety!$C$3:$C$93,B62,dekrety!$B$3:$B$93,"BO")</f>
        <v>0</v>
      </c>
      <c r="D62" s="21">
        <f>SUMIFS(dekrety!$F$3:$F$93,dekrety!$C$3:$C$93,B62,dekrety!$B$3:$B$93,"BO")</f>
        <v>0</v>
      </c>
      <c r="E62" s="21">
        <f>SUMIFS(dekrety!$E$3:$E$93,dekrety!$C$3:$C$93,B62,dekrety!$B$3:$B$93,"&lt;&gt;BO")</f>
        <v>0</v>
      </c>
      <c r="F62" s="21">
        <f>SUMIFS(dekrety!$F$3:$F$93,dekrety!$C$3:$C$93,B62,dekrety!$B$3:$B$93,"&lt;&gt;BO")</f>
        <v>0</v>
      </c>
      <c r="G62" s="20">
        <f t="shared" si="1"/>
        <v>0</v>
      </c>
      <c r="H62" s="20">
        <f t="shared" si="2"/>
        <v>0</v>
      </c>
    </row>
    <row r="63" spans="2:10" ht="15" thickBot="1" x14ac:dyDescent="0.35">
      <c r="B63" s="13">
        <f>'plan kont'!B62</f>
        <v>234</v>
      </c>
      <c r="C63" s="18">
        <f>SUM(C64:C66)</f>
        <v>0</v>
      </c>
      <c r="D63" s="18">
        <f t="shared" ref="D63:H63" si="17">SUM(D64:D66)</f>
        <v>0</v>
      </c>
      <c r="E63" s="18">
        <f t="shared" si="17"/>
        <v>0</v>
      </c>
      <c r="F63" s="18">
        <f t="shared" si="17"/>
        <v>0</v>
      </c>
      <c r="G63" s="18">
        <f t="shared" si="17"/>
        <v>0</v>
      </c>
      <c r="H63" s="19">
        <f t="shared" si="17"/>
        <v>0</v>
      </c>
    </row>
    <row r="64" spans="2:10" x14ac:dyDescent="0.3">
      <c r="B64" s="53" t="str">
        <f>'plan kont'!B63</f>
        <v>234-1</v>
      </c>
      <c r="C64" s="21">
        <f>SUMIFS(dekrety!$E$3:$E$93,dekrety!$C$3:$C$93,B64,dekrety!$B$3:$B$93,"BO")</f>
        <v>0</v>
      </c>
      <c r="D64" s="21">
        <f>SUMIFS(dekrety!$F$3:$F$93,dekrety!$C$3:$C$93,B64,dekrety!$B$3:$B$93,"BO")</f>
        <v>0</v>
      </c>
      <c r="E64" s="21">
        <f>SUMIFS(dekrety!$E$3:$E$93,dekrety!$C$3:$C$93,B64,dekrety!$B$3:$B$93,"&lt;&gt;BO")</f>
        <v>0</v>
      </c>
      <c r="F64" s="21">
        <f>SUMIFS(dekrety!$F$3:$F$93,dekrety!$C$3:$C$93,B64,dekrety!$B$3:$B$93,"&lt;&gt;BO")</f>
        <v>0</v>
      </c>
      <c r="G64" s="20">
        <f t="shared" si="1"/>
        <v>0</v>
      </c>
      <c r="H64" s="20">
        <f t="shared" si="2"/>
        <v>0</v>
      </c>
    </row>
    <row r="65" spans="2:8" x14ac:dyDescent="0.3">
      <c r="B65" s="53" t="s">
        <v>147</v>
      </c>
      <c r="C65" s="21">
        <f>SUMIFS(dekrety!$E$3:$E$93,dekrety!$C$3:$C$93,B65,dekrety!$B$3:$B$93,"BO")</f>
        <v>0</v>
      </c>
      <c r="D65" s="21">
        <f>SUMIFS(dekrety!$F$3:$F$93,dekrety!$C$3:$C$93,B65,dekrety!$B$3:$B$93,"BO")</f>
        <v>0</v>
      </c>
      <c r="E65" s="21">
        <f>SUMIFS(dekrety!$E$3:$E$93,dekrety!$C$3:$C$93,B65,dekrety!$B$3:$B$93,"&lt;&gt;BO")</f>
        <v>0</v>
      </c>
      <c r="F65" s="21">
        <f>SUMIFS(dekrety!$F$3:$F$93,dekrety!$C$3:$C$93,B65,dekrety!$B$3:$B$93,"&lt;&gt;BO")</f>
        <v>0</v>
      </c>
      <c r="G65" s="20">
        <f t="shared" ref="G65:G66" si="18">IF((E65+C65)&gt;(F65+D65),(E65+C65)-(F65+D65),0)</f>
        <v>0</v>
      </c>
      <c r="H65" s="20">
        <f t="shared" ref="H65:H66" si="19">IF((F65+D65)&gt;(E65+C65),(F65+D65)-(E65+C65),0)</f>
        <v>0</v>
      </c>
    </row>
    <row r="66" spans="2:8" ht="15" thickBot="1" x14ac:dyDescent="0.35">
      <c r="B66" s="54" t="s">
        <v>148</v>
      </c>
      <c r="C66" s="25">
        <f>SUMIFS(dekrety!$E$3:$E$93,dekrety!$C$3:$C$93,B66,dekrety!$B$3:$B$93,"BO")</f>
        <v>0</v>
      </c>
      <c r="D66" s="25">
        <f>SUMIFS(dekrety!$F$3:$F$93,dekrety!$C$3:$C$93,B66,dekrety!$B$3:$B$93,"BO")</f>
        <v>0</v>
      </c>
      <c r="E66" s="25">
        <f>SUMIFS(dekrety!$E$3:$E$93,dekrety!$C$3:$C$93,B66,dekrety!$B$3:$B$93,"&lt;&gt;BO")</f>
        <v>0</v>
      </c>
      <c r="F66" s="25">
        <f>SUMIFS(dekrety!$F$3:$F$93,dekrety!$C$3:$C$93,B66,dekrety!$B$3:$B$93,"&lt;&gt;BO")</f>
        <v>0</v>
      </c>
      <c r="G66" s="25">
        <f t="shared" si="18"/>
        <v>0</v>
      </c>
      <c r="H66" s="25">
        <f t="shared" si="19"/>
        <v>0</v>
      </c>
    </row>
    <row r="67" spans="2:8" x14ac:dyDescent="0.3">
      <c r="B67" s="44" t="str">
        <f>'plan kont'!B66</f>
        <v>242</v>
      </c>
      <c r="C67" s="20">
        <f>SUMIFS(dekrety!$E$3:$E$93,dekrety!$C$3:$C$93,B67,dekrety!$B$3:$B$93,"BO")</f>
        <v>0</v>
      </c>
      <c r="D67" s="20">
        <f>SUMIFS(dekrety!$F$3:$F$93,dekrety!$C$3:$C$93,B67,dekrety!$B$3:$B$93,"BO")</f>
        <v>0</v>
      </c>
      <c r="E67" s="20">
        <f>SUMIFS(dekrety!$E$3:$E$93,dekrety!$C$3:$C$93,B67,dekrety!$B$3:$B$93,"&lt;&gt;BO")</f>
        <v>0</v>
      </c>
      <c r="F67" s="20">
        <f>SUMIFS(dekrety!$F$3:$F$93,dekrety!$C$3:$C$93,B67,dekrety!$B$3:$B$93,"&lt;&gt;BO")</f>
        <v>0</v>
      </c>
      <c r="G67" s="20">
        <f t="shared" si="1"/>
        <v>0</v>
      </c>
      <c r="H67" s="20">
        <f t="shared" si="2"/>
        <v>0</v>
      </c>
    </row>
    <row r="68" spans="2:8" x14ac:dyDescent="0.3">
      <c r="B68" s="53" t="str">
        <f>'plan kont'!B67</f>
        <v>280</v>
      </c>
      <c r="C68" s="21">
        <f>SUMIFS(dekrety!$E$3:$E$93,dekrety!$C$3:$C$93,B68,dekrety!$B$3:$B$93,"BO")</f>
        <v>0</v>
      </c>
      <c r="D68" s="21">
        <f>SUMIFS(dekrety!$F$3:$F$93,dekrety!$C$3:$C$93,B68,dekrety!$B$3:$B$93,"BO")</f>
        <v>0</v>
      </c>
      <c r="E68" s="21">
        <f>SUMIFS(dekrety!$E$3:$E$93,dekrety!$C$3:$C$93,B68,dekrety!$B$3:$B$93,"&lt;&gt;BO")</f>
        <v>0</v>
      </c>
      <c r="F68" s="21">
        <f>SUMIFS(dekrety!$F$3:$F$93,dekrety!$C$3:$C$93,B68,dekrety!$B$3:$B$93,"&lt;&gt;BO")</f>
        <v>0</v>
      </c>
      <c r="G68" s="20">
        <f t="shared" si="1"/>
        <v>0</v>
      </c>
      <c r="H68" s="20">
        <f t="shared" si="2"/>
        <v>0</v>
      </c>
    </row>
    <row r="69" spans="2:8" x14ac:dyDescent="0.3">
      <c r="B69" s="53">
        <f>'plan kont'!B68</f>
        <v>301</v>
      </c>
      <c r="C69" s="21">
        <f>SUMIFS(dekrety!$E$3:$E$93,dekrety!$C$3:$C$93,B69,dekrety!$B$3:$B$93,"BO")</f>
        <v>0</v>
      </c>
      <c r="D69" s="21">
        <f>SUMIFS(dekrety!$F$3:$F$93,dekrety!$C$3:$C$93,B69,dekrety!$B$3:$B$93,"BO")</f>
        <v>0</v>
      </c>
      <c r="E69" s="21">
        <f>SUMIFS(dekrety!$E$3:$E$93,dekrety!$C$3:$C$93,B69,dekrety!$B$3:$B$93,"&lt;&gt;BO")</f>
        <v>0</v>
      </c>
      <c r="F69" s="21">
        <f>SUMIFS(dekrety!$F$3:$F$93,dekrety!$C$3:$C$93,B69,dekrety!$B$3:$B$93,"&lt;&gt;BO")</f>
        <v>0</v>
      </c>
      <c r="G69" s="20">
        <f t="shared" si="1"/>
        <v>0</v>
      </c>
      <c r="H69" s="20">
        <f t="shared" si="2"/>
        <v>0</v>
      </c>
    </row>
    <row r="70" spans="2:8" ht="15" thickBot="1" x14ac:dyDescent="0.35">
      <c r="B70" s="53" t="s">
        <v>267</v>
      </c>
      <c r="C70" s="23">
        <f>SUMIFS(dekrety!$E$3:$E$93,dekrety!$C$3:$C$93,B70,dekrety!$B$3:$B$93,"BO")</f>
        <v>0</v>
      </c>
      <c r="D70" s="23">
        <f>SUMIFS(dekrety!$F$3:$F$93,dekrety!$C$3:$C$93,B70,dekrety!$B$3:$B$93,"BO")</f>
        <v>0</v>
      </c>
      <c r="E70" s="23">
        <f>SUMIFS(dekrety!$E$3:$E$93,dekrety!$C$3:$C$93,B70,dekrety!$B$3:$B$93,"&lt;&gt;BO")</f>
        <v>0</v>
      </c>
      <c r="F70" s="23">
        <f>SUMIFS(dekrety!$F$3:$F$93,dekrety!$C$3:$C$93,B70,dekrety!$B$3:$B$93,"&lt;&gt;BO")</f>
        <v>0</v>
      </c>
      <c r="G70" s="20">
        <f t="shared" ref="G70:G72" si="20">IF((E70+C70)&gt;(F70+D70),(E70+C70)-(F70+D70),0)</f>
        <v>0</v>
      </c>
      <c r="H70" s="20">
        <f t="shared" ref="H70:H72" si="21">IF((F70+D70)&gt;(E70+C70),(F70+D70)-(E70+C70),0)</f>
        <v>0</v>
      </c>
    </row>
    <row r="71" spans="2:8" ht="15" thickBot="1" x14ac:dyDescent="0.35">
      <c r="B71" s="13" t="s">
        <v>268</v>
      </c>
      <c r="C71" s="18">
        <f>SUM(C72:C74)</f>
        <v>0</v>
      </c>
      <c r="D71" s="18">
        <f t="shared" ref="D71:H71" si="22">SUM(D72:D74)</f>
        <v>0</v>
      </c>
      <c r="E71" s="18">
        <f t="shared" si="22"/>
        <v>0</v>
      </c>
      <c r="F71" s="18">
        <f t="shared" si="22"/>
        <v>0</v>
      </c>
      <c r="G71" s="18">
        <f t="shared" si="22"/>
        <v>0</v>
      </c>
      <c r="H71" s="19">
        <f t="shared" si="22"/>
        <v>0</v>
      </c>
    </row>
    <row r="72" spans="2:8" x14ac:dyDescent="0.3">
      <c r="B72" s="53" t="s">
        <v>251</v>
      </c>
      <c r="C72" s="21">
        <f>SUMIFS(dekrety!$E$3:$E$93,dekrety!$C$3:$C$93,B72,dekrety!$B$3:$B$93,"BO")</f>
        <v>0</v>
      </c>
      <c r="D72" s="21">
        <f>SUMIFS(dekrety!$F$3:$F$93,dekrety!$C$3:$C$93,B72,dekrety!$B$3:$B$93,"BO")</f>
        <v>0</v>
      </c>
      <c r="E72" s="21">
        <f>SUMIFS(dekrety!$E$3:$E$93,dekrety!$C$3:$C$93,B72,dekrety!$B$3:$B$93,"&lt;&gt;BO")</f>
        <v>0</v>
      </c>
      <c r="F72" s="21">
        <f>SUMIFS(dekrety!$F$3:$F$93,dekrety!$C$3:$C$93,B72,dekrety!$B$3:$B$93,"&lt;&gt;BO")</f>
        <v>0</v>
      </c>
      <c r="G72" s="20">
        <f t="shared" si="20"/>
        <v>0</v>
      </c>
      <c r="H72" s="20">
        <f t="shared" si="21"/>
        <v>0</v>
      </c>
    </row>
    <row r="73" spans="2:8" x14ac:dyDescent="0.3">
      <c r="B73" s="53" t="s">
        <v>252</v>
      </c>
      <c r="C73" s="21">
        <f>SUMIFS(dekrety!$E$3:$E$93,dekrety!$C$3:$C$93,B73,dekrety!$B$3:$B$93,"BO")</f>
        <v>0</v>
      </c>
      <c r="D73" s="21">
        <f>SUMIFS(dekrety!$F$3:$F$93,dekrety!$C$3:$C$93,B73,dekrety!$B$3:$B$93,"BO")</f>
        <v>0</v>
      </c>
      <c r="E73" s="21">
        <f>SUMIFS(dekrety!$E$3:$E$93,dekrety!$C$3:$C$93,B73,dekrety!$B$3:$B$93,"&lt;&gt;BO")</f>
        <v>0</v>
      </c>
      <c r="F73" s="21">
        <f>SUMIFS(dekrety!$F$3:$F$93,dekrety!$C$3:$C$93,B73,dekrety!$B$3:$B$93,"&lt;&gt;BO")</f>
        <v>0</v>
      </c>
      <c r="G73" s="20">
        <f t="shared" ref="G73" si="23">IF((E73+C73)&gt;(F73+D73),(E73+C73)-(F73+D73),0)</f>
        <v>0</v>
      </c>
      <c r="H73" s="20">
        <f t="shared" ref="H73" si="24">IF((F73+D73)&gt;(E73+C73),(F73+D73)-(E73+C73),0)</f>
        <v>0</v>
      </c>
    </row>
    <row r="74" spans="2:8" ht="15" thickBot="1" x14ac:dyDescent="0.35">
      <c r="B74" s="55" t="s">
        <v>253</v>
      </c>
      <c r="C74" s="23">
        <f>SUMIFS(dekrety!$E$3:$E$93,dekrety!$C$3:$C$93,B74,dekrety!$B$3:$B$93,"BO")</f>
        <v>0</v>
      </c>
      <c r="D74" s="23">
        <f>SUMIFS(dekrety!$F$3:$F$93,dekrety!$C$3:$C$93,B74,dekrety!$B$3:$B$93,"BO")</f>
        <v>0</v>
      </c>
      <c r="E74" s="23">
        <f>SUMIFS(dekrety!$E$3:$E$93,dekrety!$C$3:$C$93,B74,dekrety!$B$3:$B$93,"&lt;&gt;BO")</f>
        <v>0</v>
      </c>
      <c r="F74" s="21">
        <f>SUMIFS(dekrety!$F$3:$F$93,dekrety!$C$3:$C$93,B74,dekrety!$B$3:$B$93,"&lt;&gt;BO")</f>
        <v>0</v>
      </c>
      <c r="G74" s="24">
        <f t="shared" si="1"/>
        <v>0</v>
      </c>
      <c r="H74" s="24">
        <f t="shared" si="2"/>
        <v>0</v>
      </c>
    </row>
    <row r="75" spans="2:8" ht="15" thickBot="1" x14ac:dyDescent="0.35">
      <c r="B75" s="13">
        <f>'plan kont'!B75</f>
        <v>401</v>
      </c>
      <c r="C75" s="18">
        <f>SUM(C76:C77)</f>
        <v>0</v>
      </c>
      <c r="D75" s="18">
        <f t="shared" ref="D75:H75" si="25">SUM(D76:D77)</f>
        <v>0</v>
      </c>
      <c r="E75" s="18">
        <f t="shared" si="25"/>
        <v>0</v>
      </c>
      <c r="F75" s="18">
        <f t="shared" si="25"/>
        <v>0</v>
      </c>
      <c r="G75" s="18">
        <f t="shared" si="25"/>
        <v>0</v>
      </c>
      <c r="H75" s="19">
        <f t="shared" si="25"/>
        <v>0</v>
      </c>
    </row>
    <row r="76" spans="2:8" x14ac:dyDescent="0.3">
      <c r="B76" s="44" t="s">
        <v>151</v>
      </c>
      <c r="C76" s="20">
        <f>SUMIFS(dekrety!$E$3:$E$93,dekrety!$C$3:$C$93,B76,dekrety!$B$3:$B$93,"BO")</f>
        <v>0</v>
      </c>
      <c r="D76" s="20">
        <f>SUMIFS(dekrety!$F$3:$F$93,dekrety!$C$3:$C$93,B76,dekrety!$B$3:$B$93,"BO")</f>
        <v>0</v>
      </c>
      <c r="E76" s="20">
        <f>SUMIFS(dekrety!$E$3:$E$93,dekrety!$C$3:$C$93,B76,dekrety!$B$3:$B$93,"&lt;&gt;BO")</f>
        <v>0</v>
      </c>
      <c r="F76" s="20">
        <f>SUMIFS(dekrety!$F$3:$F$93,dekrety!$C$3:$C$93,B76,dekrety!$B$3:$B$93,"&lt;&gt;BO")</f>
        <v>0</v>
      </c>
      <c r="G76" s="20">
        <f t="shared" ref="G76:G123" si="26">IF((E76+C76)&gt;(F76+D76),(E76+C76)-(F76+D76),0)</f>
        <v>0</v>
      </c>
      <c r="H76" s="20">
        <f t="shared" ref="H76:H123" si="27">IF((F76+D76)&gt;(E76+C76),(F76+D76)-(E76+C76),0)</f>
        <v>0</v>
      </c>
    </row>
    <row r="77" spans="2:8" ht="15" thickBot="1" x14ac:dyDescent="0.35">
      <c r="B77" s="53" t="s">
        <v>155</v>
      </c>
      <c r="C77" s="21">
        <f>SUMIFS(dekrety!$E$3:$E$93,dekrety!$C$3:$C$93,B77,dekrety!$B$3:$B$93,"BO")</f>
        <v>0</v>
      </c>
      <c r="D77" s="21">
        <f>SUMIFS(dekrety!$F$3:$F$93,dekrety!$C$3:$C$93,B77,dekrety!$B$3:$B$93,"BO")</f>
        <v>0</v>
      </c>
      <c r="E77" s="21">
        <f>SUMIFS(dekrety!$E$3:$E$93,dekrety!$C$3:$C$93,B77,dekrety!$B$3:$B$93,"&lt;&gt;BO")</f>
        <v>0</v>
      </c>
      <c r="F77" s="21">
        <f>SUMIFS(dekrety!$F$3:$F$93,dekrety!$C$3:$C$93,B77,dekrety!$B$3:$B$93,"&lt;&gt;BO")</f>
        <v>0</v>
      </c>
      <c r="G77" s="20">
        <f t="shared" si="26"/>
        <v>0</v>
      </c>
      <c r="H77" s="20">
        <f t="shared" si="27"/>
        <v>0</v>
      </c>
    </row>
    <row r="78" spans="2:8" ht="15" thickBot="1" x14ac:dyDescent="0.35">
      <c r="B78" s="13">
        <f>'plan kont'!B78</f>
        <v>402</v>
      </c>
      <c r="C78" s="18">
        <f t="shared" ref="C78:H78" si="28">SUM(C79:C86)</f>
        <v>0</v>
      </c>
      <c r="D78" s="18">
        <f t="shared" si="28"/>
        <v>0</v>
      </c>
      <c r="E78" s="18">
        <f t="shared" si="28"/>
        <v>0</v>
      </c>
      <c r="F78" s="18">
        <f t="shared" si="28"/>
        <v>0</v>
      </c>
      <c r="G78" s="18">
        <f t="shared" si="28"/>
        <v>0</v>
      </c>
      <c r="H78" s="19">
        <f t="shared" si="28"/>
        <v>0</v>
      </c>
    </row>
    <row r="79" spans="2:8" x14ac:dyDescent="0.3">
      <c r="B79" s="53" t="s">
        <v>152</v>
      </c>
      <c r="C79" s="21">
        <f>SUMIFS(dekrety!$E$3:$E$93,dekrety!$C$3:$C$93,B79,dekrety!$B$3:$B$93,"BO")</f>
        <v>0</v>
      </c>
      <c r="D79" s="21">
        <f>SUMIFS(dekrety!$F$3:$F$93,dekrety!$C$3:$C$93,B79,dekrety!$B$3:$B$93,"BO")</f>
        <v>0</v>
      </c>
      <c r="E79" s="21">
        <f>SUMIFS(dekrety!$E$3:$E$93,dekrety!$C$3:$C$93,B79,dekrety!$B$3:$B$93,"&lt;&gt;BO")</f>
        <v>0</v>
      </c>
      <c r="F79" s="21">
        <f>SUMIFS(dekrety!$F$3:$F$93,dekrety!$C$3:$C$93,B79,dekrety!$B$3:$B$93,"&lt;&gt;BO")</f>
        <v>0</v>
      </c>
      <c r="G79" s="20">
        <f t="shared" si="26"/>
        <v>0</v>
      </c>
      <c r="H79" s="20">
        <f t="shared" si="27"/>
        <v>0</v>
      </c>
    </row>
    <row r="80" spans="2:8" x14ac:dyDescent="0.3">
      <c r="B80" s="53" t="s">
        <v>157</v>
      </c>
      <c r="C80" s="21">
        <f>SUMIFS(dekrety!$E$3:$E$93,dekrety!$C$3:$C$93,B80,dekrety!$B$3:$B$93,"BO")</f>
        <v>0</v>
      </c>
      <c r="D80" s="21">
        <f>SUMIFS(dekrety!$F$3:$F$93,dekrety!$C$3:$C$93,B80,dekrety!$B$3:$B$93,"BO")</f>
        <v>0</v>
      </c>
      <c r="E80" s="21">
        <f>SUMIFS(dekrety!$E$3:$E$93,dekrety!$C$3:$C$93,B80,dekrety!$B$3:$B$93,"&lt;&gt;BO")</f>
        <v>0</v>
      </c>
      <c r="F80" s="21">
        <f>SUMIFS(dekrety!$F$3:$F$93,dekrety!$C$3:$C$93,B80,dekrety!$B$3:$B$93,"&lt;&gt;BO")</f>
        <v>0</v>
      </c>
      <c r="G80" s="20">
        <f t="shared" si="26"/>
        <v>0</v>
      </c>
      <c r="H80" s="20">
        <f t="shared" si="27"/>
        <v>0</v>
      </c>
    </row>
    <row r="81" spans="2:8" x14ac:dyDescent="0.3">
      <c r="B81" s="53" t="s">
        <v>159</v>
      </c>
      <c r="C81" s="21">
        <f>SUMIFS(dekrety!$E$3:$E$93,dekrety!$C$3:$C$93,B81,dekrety!$B$3:$B$93,"BO")</f>
        <v>0</v>
      </c>
      <c r="D81" s="21">
        <f>SUMIFS(dekrety!$F$3:$F$93,dekrety!$C$3:$C$93,B81,dekrety!$B$3:$B$93,"BO")</f>
        <v>0</v>
      </c>
      <c r="E81" s="21">
        <f>SUMIFS(dekrety!$E$3:$E$93,dekrety!$C$3:$C$93,B81,dekrety!$B$3:$B$93,"&lt;&gt;BO")</f>
        <v>0</v>
      </c>
      <c r="F81" s="21">
        <f>SUMIFS(dekrety!$F$3:$F$93,dekrety!$C$3:$C$93,B81,dekrety!$B$3:$B$93,"&lt;&gt;BO")</f>
        <v>0</v>
      </c>
      <c r="G81" s="20">
        <f t="shared" si="26"/>
        <v>0</v>
      </c>
      <c r="H81" s="20">
        <f t="shared" si="27"/>
        <v>0</v>
      </c>
    </row>
    <row r="82" spans="2:8" x14ac:dyDescent="0.3">
      <c r="B82" s="53" t="s">
        <v>161</v>
      </c>
      <c r="C82" s="21">
        <f>SUMIFS(dekrety!$E$3:$E$93,dekrety!$C$3:$C$93,B82,dekrety!$B$3:$B$93,"BO")</f>
        <v>0</v>
      </c>
      <c r="D82" s="21">
        <f>SUMIFS(dekrety!$F$3:$F$93,dekrety!$C$3:$C$93,B82,dekrety!$B$3:$B$93,"BO")</f>
        <v>0</v>
      </c>
      <c r="E82" s="21">
        <f>SUMIFS(dekrety!$E$3:$E$93,dekrety!$C$3:$C$93,B82,dekrety!$B$3:$B$93,"&lt;&gt;BO")</f>
        <v>0</v>
      </c>
      <c r="F82" s="21">
        <f>SUMIFS(dekrety!$F$3:$F$93,dekrety!$C$3:$C$93,B82,dekrety!$B$3:$B$93,"&lt;&gt;BO")</f>
        <v>0</v>
      </c>
      <c r="G82" s="20">
        <f t="shared" si="26"/>
        <v>0</v>
      </c>
      <c r="H82" s="20">
        <f t="shared" si="27"/>
        <v>0</v>
      </c>
    </row>
    <row r="83" spans="2:8" x14ac:dyDescent="0.3">
      <c r="B83" s="53" t="s">
        <v>186</v>
      </c>
      <c r="C83" s="21">
        <f>SUMIFS(dekrety!$E$3:$E$93,dekrety!$C$3:$C$93,B83,dekrety!$B$3:$B$93,"BO")</f>
        <v>0</v>
      </c>
      <c r="D83" s="21">
        <f>SUMIFS(dekrety!$F$3:$F$93,dekrety!$C$3:$C$93,B83,dekrety!$B$3:$B$93,"BO")</f>
        <v>0</v>
      </c>
      <c r="E83" s="21">
        <f>SUMIFS(dekrety!$E$3:$E$93,dekrety!$C$3:$C$93,B83,dekrety!$B$3:$B$93,"&lt;&gt;BO")</f>
        <v>0</v>
      </c>
      <c r="F83" s="21">
        <f>SUMIFS(dekrety!$F$3:$F$93,dekrety!$C$3:$C$93,B83,dekrety!$B$3:$B$93,"&lt;&gt;BO")</f>
        <v>0</v>
      </c>
      <c r="G83" s="20">
        <f t="shared" si="26"/>
        <v>0</v>
      </c>
      <c r="H83" s="20">
        <f t="shared" si="27"/>
        <v>0</v>
      </c>
    </row>
    <row r="84" spans="2:8" x14ac:dyDescent="0.3">
      <c r="B84" s="53" t="s">
        <v>205</v>
      </c>
      <c r="C84" s="21">
        <f>SUMIFS(dekrety!$E$3:$E$93,dekrety!$C$3:$C$93,B84,dekrety!$B$3:$B$93,"BO")</f>
        <v>0</v>
      </c>
      <c r="D84" s="21">
        <f>SUMIFS(dekrety!$F$3:$F$93,dekrety!$C$3:$C$93,B84,dekrety!$B$3:$B$93,"BO")</f>
        <v>0</v>
      </c>
      <c r="E84" s="21">
        <f>SUMIFS(dekrety!$E$3:$E$93,dekrety!$C$3:$C$93,B84,dekrety!$B$3:$B$93,"&lt;&gt;BO")</f>
        <v>0</v>
      </c>
      <c r="F84" s="21">
        <f>SUMIFS(dekrety!$F$3:$F$93,dekrety!$C$3:$C$93,B84,dekrety!$B$3:$B$93,"&lt;&gt;BO")</f>
        <v>0</v>
      </c>
      <c r="G84" s="20">
        <f t="shared" ref="G84" si="29">IF((E84+C84)&gt;(F84+D84),(E84+C84)-(F84+D84),0)</f>
        <v>0</v>
      </c>
      <c r="H84" s="20">
        <f t="shared" ref="H84" si="30">IF((F84+D84)&gt;(E84+C84),(F84+D84)-(E84+C84),0)</f>
        <v>0</v>
      </c>
    </row>
    <row r="85" spans="2:8" x14ac:dyDescent="0.3">
      <c r="B85" s="53" t="s">
        <v>210</v>
      </c>
      <c r="C85" s="21">
        <f>SUMIFS(dekrety!$E$3:$E$93,dekrety!$C$3:$C$93,B85,dekrety!$B$3:$B$93,"BO")</f>
        <v>0</v>
      </c>
      <c r="D85" s="21">
        <f>SUMIFS(dekrety!$F$3:$F$93,dekrety!$C$3:$C$93,B85,dekrety!$B$3:$B$93,"BO")</f>
        <v>0</v>
      </c>
      <c r="E85" s="21">
        <f>SUMIFS(dekrety!$E$3:$E$93,dekrety!$C$3:$C$93,B85,dekrety!$B$3:$B$93,"&lt;&gt;BO")</f>
        <v>0</v>
      </c>
      <c r="F85" s="21">
        <f>SUMIFS(dekrety!$F$3:$F$93,dekrety!$C$3:$C$93,B85,dekrety!$B$3:$B$93,"&lt;&gt;BO")</f>
        <v>0</v>
      </c>
      <c r="G85" s="20">
        <f t="shared" si="26"/>
        <v>0</v>
      </c>
      <c r="H85" s="20">
        <f t="shared" si="27"/>
        <v>0</v>
      </c>
    </row>
    <row r="86" spans="2:8" ht="15" thickBot="1" x14ac:dyDescent="0.35">
      <c r="B86" s="53" t="s">
        <v>236</v>
      </c>
      <c r="C86" s="21">
        <f>SUMIFS(dekrety!$E$3:$E$93,dekrety!$C$3:$C$93,B86,dekrety!$B$3:$B$93,"BO")</f>
        <v>0</v>
      </c>
      <c r="D86" s="21">
        <f>SUMIFS(dekrety!$F$3:$F$93,dekrety!$C$3:$C$93,B86,dekrety!$B$3:$B$93,"BO")</f>
        <v>0</v>
      </c>
      <c r="E86" s="21">
        <f>SUMIFS(dekrety!$E$3:$E$93,dekrety!$C$3:$C$93,B86,dekrety!$B$3:$B$93,"&lt;&gt;BO")</f>
        <v>0</v>
      </c>
      <c r="F86" s="21">
        <f>SUMIFS(dekrety!$F$3:$F$93,dekrety!$C$3:$C$93,B86,dekrety!$B$3:$B$93,"&lt;&gt;BO")</f>
        <v>0</v>
      </c>
      <c r="G86" s="20">
        <f t="shared" si="26"/>
        <v>0</v>
      </c>
      <c r="H86" s="20">
        <f t="shared" si="27"/>
        <v>0</v>
      </c>
    </row>
    <row r="87" spans="2:8" ht="15" thickBot="1" x14ac:dyDescent="0.35">
      <c r="B87" s="13">
        <f>'plan kont'!B87</f>
        <v>403</v>
      </c>
      <c r="C87" s="18">
        <f t="shared" ref="C87:H87" si="31">SUM(C88:C100)</f>
        <v>0</v>
      </c>
      <c r="D87" s="18">
        <f t="shared" si="31"/>
        <v>0</v>
      </c>
      <c r="E87" s="18">
        <f t="shared" si="31"/>
        <v>0</v>
      </c>
      <c r="F87" s="18">
        <f t="shared" si="31"/>
        <v>0</v>
      </c>
      <c r="G87" s="18">
        <f t="shared" si="31"/>
        <v>0</v>
      </c>
      <c r="H87" s="19">
        <f t="shared" si="31"/>
        <v>0</v>
      </c>
    </row>
    <row r="88" spans="2:8" x14ac:dyDescent="0.3">
      <c r="B88" s="53" t="s">
        <v>166</v>
      </c>
      <c r="C88" s="21">
        <f>SUMIFS(dekrety!$E$3:$E$93,dekrety!$C$3:$C$93,B88,dekrety!$B$3:$B$93,"BO")</f>
        <v>0</v>
      </c>
      <c r="D88" s="21">
        <f>SUMIFS(dekrety!$F$3:$F$93,dekrety!$C$3:$C$93,B88,dekrety!$B$3:$B$93,"BO")</f>
        <v>0</v>
      </c>
      <c r="E88" s="21">
        <f>SUMIFS(dekrety!$E$3:$E$93,dekrety!$C$3:$C$93,B88,dekrety!$B$3:$B$93,"&lt;&gt;BO")</f>
        <v>0</v>
      </c>
      <c r="F88" s="21">
        <f>SUMIFS(dekrety!$F$3:$F$93,dekrety!$C$3:$C$93,B88,dekrety!$B$3:$B$93,"&lt;&gt;BO")</f>
        <v>0</v>
      </c>
      <c r="G88" s="20">
        <f t="shared" si="26"/>
        <v>0</v>
      </c>
      <c r="H88" s="20">
        <f t="shared" si="27"/>
        <v>0</v>
      </c>
    </row>
    <row r="89" spans="2:8" x14ac:dyDescent="0.3">
      <c r="B89" s="53" t="s">
        <v>168</v>
      </c>
      <c r="C89" s="21">
        <f>SUMIFS(dekrety!$E$3:$E$93,dekrety!$C$3:$C$93,B89,dekrety!$B$3:$B$93,"BO")</f>
        <v>0</v>
      </c>
      <c r="D89" s="21">
        <f>SUMIFS(dekrety!$F$3:$F$93,dekrety!$C$3:$C$93,B89,dekrety!$B$3:$B$93,"BO")</f>
        <v>0</v>
      </c>
      <c r="E89" s="21">
        <f>SUMIFS(dekrety!$E$3:$E$93,dekrety!$C$3:$C$93,B89,dekrety!$B$3:$B$93,"&lt;&gt;BO")</f>
        <v>0</v>
      </c>
      <c r="F89" s="21">
        <f>SUMIFS(dekrety!$F$3:$F$93,dekrety!$C$3:$C$93,B89,dekrety!$B$3:$B$93,"&lt;&gt;BO")</f>
        <v>0</v>
      </c>
      <c r="G89" s="20">
        <f t="shared" si="26"/>
        <v>0</v>
      </c>
      <c r="H89" s="20">
        <f t="shared" si="27"/>
        <v>0</v>
      </c>
    </row>
    <row r="90" spans="2:8" x14ac:dyDescent="0.3">
      <c r="B90" s="53" t="s">
        <v>174</v>
      </c>
      <c r="C90" s="21">
        <f>SUMIFS(dekrety!$E$3:$E$93,dekrety!$C$3:$C$93,B90,dekrety!$B$3:$B$93,"BO")</f>
        <v>0</v>
      </c>
      <c r="D90" s="21">
        <f>SUMIFS(dekrety!$F$3:$F$93,dekrety!$C$3:$C$93,B90,dekrety!$B$3:$B$93,"BO")</f>
        <v>0</v>
      </c>
      <c r="E90" s="21">
        <f>SUMIFS(dekrety!$E$3:$E$93,dekrety!$C$3:$C$93,B90,dekrety!$B$3:$B$93,"&lt;&gt;BO")</f>
        <v>0</v>
      </c>
      <c r="F90" s="21">
        <f>SUMIFS(dekrety!$F$3:$F$93,dekrety!$C$3:$C$93,B90,dekrety!$B$3:$B$93,"&lt;&gt;BO")</f>
        <v>0</v>
      </c>
      <c r="G90" s="20">
        <f t="shared" si="26"/>
        <v>0</v>
      </c>
      <c r="H90" s="20">
        <f t="shared" si="27"/>
        <v>0</v>
      </c>
    </row>
    <row r="91" spans="2:8" x14ac:dyDescent="0.3">
      <c r="B91" s="53" t="s">
        <v>176</v>
      </c>
      <c r="C91" s="21">
        <f>SUMIFS(dekrety!$E$3:$E$93,dekrety!$C$3:$C$93,B91,dekrety!$B$3:$B$93,"BO")</f>
        <v>0</v>
      </c>
      <c r="D91" s="21">
        <f>SUMIFS(dekrety!$F$3:$F$93,dekrety!$C$3:$C$93,B91,dekrety!$B$3:$B$93,"BO")</f>
        <v>0</v>
      </c>
      <c r="E91" s="21">
        <f>SUMIFS(dekrety!$E$3:$E$93,dekrety!$C$3:$C$93,B91,dekrety!$B$3:$B$93,"&lt;&gt;BO")</f>
        <v>0</v>
      </c>
      <c r="F91" s="21">
        <f>SUMIFS(dekrety!$F$3:$F$93,dekrety!$C$3:$C$93,B91,dekrety!$B$3:$B$93,"&lt;&gt;BO")</f>
        <v>0</v>
      </c>
      <c r="G91" s="20">
        <f t="shared" si="26"/>
        <v>0</v>
      </c>
      <c r="H91" s="20">
        <f t="shared" si="27"/>
        <v>0</v>
      </c>
    </row>
    <row r="92" spans="2:8" x14ac:dyDescent="0.3">
      <c r="B92" s="53" t="s">
        <v>189</v>
      </c>
      <c r="C92" s="21">
        <f>SUMIFS(dekrety!$E$3:$E$93,dekrety!$C$3:$C$93,B92,dekrety!$B$3:$B$93,"BO")</f>
        <v>0</v>
      </c>
      <c r="D92" s="21">
        <f>SUMIFS(dekrety!$F$3:$F$93,dekrety!$C$3:$C$93,B92,dekrety!$B$3:$B$93,"BO")</f>
        <v>0</v>
      </c>
      <c r="E92" s="21">
        <f>SUMIFS(dekrety!$E$3:$E$93,dekrety!$C$3:$C$93,B92,dekrety!$B$3:$B$93,"&lt;&gt;BO")</f>
        <v>0</v>
      </c>
      <c r="F92" s="21">
        <f>SUMIFS(dekrety!$F$3:$F$93,dekrety!$C$3:$C$93,B92,dekrety!$B$3:$B$93,"&lt;&gt;BO")</f>
        <v>0</v>
      </c>
      <c r="G92" s="20">
        <f t="shared" si="26"/>
        <v>0</v>
      </c>
      <c r="H92" s="20">
        <f t="shared" si="27"/>
        <v>0</v>
      </c>
    </row>
    <row r="93" spans="2:8" x14ac:dyDescent="0.3">
      <c r="B93" s="53" t="s">
        <v>192</v>
      </c>
      <c r="C93" s="21">
        <f>SUMIFS(dekrety!$E$3:$E$93,dekrety!$C$3:$C$93,B93,dekrety!$B$3:$B$93,"BO")</f>
        <v>0</v>
      </c>
      <c r="D93" s="21">
        <f>SUMIFS(dekrety!$F$3:$F$93,dekrety!$C$3:$C$93,B93,dekrety!$B$3:$B$93,"BO")</f>
        <v>0</v>
      </c>
      <c r="E93" s="21">
        <f>SUMIFS(dekrety!$E$3:$E$93,dekrety!$C$3:$C$93,B93,dekrety!$B$3:$B$93,"&lt;&gt;BO")</f>
        <v>0</v>
      </c>
      <c r="F93" s="21">
        <f>SUMIFS(dekrety!$F$3:$F$93,dekrety!$C$3:$C$93,B93,dekrety!$B$3:$B$93,"&lt;&gt;BO")</f>
        <v>0</v>
      </c>
      <c r="G93" s="20">
        <f t="shared" si="26"/>
        <v>0</v>
      </c>
      <c r="H93" s="20">
        <f t="shared" si="27"/>
        <v>0</v>
      </c>
    </row>
    <row r="94" spans="2:8" x14ac:dyDescent="0.3">
      <c r="B94" s="53" t="s">
        <v>209</v>
      </c>
      <c r="C94" s="21">
        <f>SUMIFS(dekrety!$E$3:$E$93,dekrety!$C$3:$C$93,B94,dekrety!$B$3:$B$93,"BO")</f>
        <v>0</v>
      </c>
      <c r="D94" s="21">
        <f>SUMIFS(dekrety!$F$3:$F$93,dekrety!$C$3:$C$93,B94,dekrety!$B$3:$B$93,"BO")</f>
        <v>0</v>
      </c>
      <c r="E94" s="21">
        <f>SUMIFS(dekrety!$E$3:$E$93,dekrety!$C$3:$C$93,B94,dekrety!$B$3:$B$93,"&lt;&gt;BO")</f>
        <v>0</v>
      </c>
      <c r="F94" s="21">
        <f>SUMIFS(dekrety!$F$3:$F$93,dekrety!$C$3:$C$93,B94,dekrety!$B$3:$B$93,"&lt;&gt;BO")</f>
        <v>0</v>
      </c>
      <c r="G94" s="20">
        <f t="shared" si="26"/>
        <v>0</v>
      </c>
      <c r="H94" s="20">
        <f t="shared" si="27"/>
        <v>0</v>
      </c>
    </row>
    <row r="95" spans="2:8" x14ac:dyDescent="0.3">
      <c r="B95" s="53" t="s">
        <v>212</v>
      </c>
      <c r="C95" s="21">
        <f>SUMIFS(dekrety!$E$3:$E$93,dekrety!$C$3:$C$93,B95,dekrety!$B$3:$B$93,"BO")</f>
        <v>0</v>
      </c>
      <c r="D95" s="21">
        <f>SUMIFS(dekrety!$F$3:$F$93,dekrety!$C$3:$C$93,B95,dekrety!$B$3:$B$93,"BO")</f>
        <v>0</v>
      </c>
      <c r="E95" s="21">
        <f>SUMIFS(dekrety!$E$3:$E$93,dekrety!$C$3:$C$93,B95,dekrety!$B$3:$B$93,"&lt;&gt;BO")</f>
        <v>0</v>
      </c>
      <c r="F95" s="21">
        <f>SUMIFS(dekrety!$F$3:$F$93,dekrety!$C$3:$C$93,B95,dekrety!$B$3:$B$93,"&lt;&gt;BO")</f>
        <v>0</v>
      </c>
      <c r="G95" s="20">
        <f t="shared" si="26"/>
        <v>0</v>
      </c>
      <c r="H95" s="20">
        <f t="shared" si="27"/>
        <v>0</v>
      </c>
    </row>
    <row r="96" spans="2:8" x14ac:dyDescent="0.3">
      <c r="B96" s="53" t="s">
        <v>214</v>
      </c>
      <c r="C96" s="21">
        <f>SUMIFS(dekrety!$E$3:$E$93,dekrety!$C$3:$C$93,B96,dekrety!$B$3:$B$93,"BO")</f>
        <v>0</v>
      </c>
      <c r="D96" s="21">
        <f>SUMIFS(dekrety!$F$3:$F$93,dekrety!$C$3:$C$93,B96,dekrety!$B$3:$B$93,"BO")</f>
        <v>0</v>
      </c>
      <c r="E96" s="21">
        <f>SUMIFS(dekrety!$E$3:$E$93,dekrety!$C$3:$C$93,B96,dekrety!$B$3:$B$93,"&lt;&gt;BO")</f>
        <v>0</v>
      </c>
      <c r="F96" s="21">
        <f>SUMIFS(dekrety!$F$3:$F$93,dekrety!$C$3:$C$93,B96,dekrety!$B$3:$B$93,"&lt;&gt;BO")</f>
        <v>0</v>
      </c>
      <c r="G96" s="20">
        <f t="shared" ref="G96:G100" si="32">IF((E96+C96)&gt;(F96+D96),(E96+C96)-(F96+D96),0)</f>
        <v>0</v>
      </c>
      <c r="H96" s="20">
        <f t="shared" ref="H96:H100" si="33">IF((F96+D96)&gt;(E96+C96),(F96+D96)-(E96+C96),0)</f>
        <v>0</v>
      </c>
    </row>
    <row r="97" spans="2:8" x14ac:dyDescent="0.3">
      <c r="B97" s="53" t="s">
        <v>218</v>
      </c>
      <c r="C97" s="21">
        <f>SUMIFS(dekrety!$E$3:$E$93,dekrety!$C$3:$C$93,B97,dekrety!$B$3:$B$93,"BO")</f>
        <v>0</v>
      </c>
      <c r="D97" s="21">
        <f>SUMIFS(dekrety!$F$3:$F$93,dekrety!$C$3:$C$93,B97,dekrety!$B$3:$B$93,"BO")</f>
        <v>0</v>
      </c>
      <c r="E97" s="21">
        <f>SUMIFS(dekrety!$E$3:$E$93,dekrety!$C$3:$C$93,B97,dekrety!$B$3:$B$93,"&lt;&gt;BO")</f>
        <v>0</v>
      </c>
      <c r="F97" s="21">
        <f>SUMIFS(dekrety!$F$3:$F$93,dekrety!$C$3:$C$93,B97,dekrety!$B$3:$B$93,"&lt;&gt;BO")</f>
        <v>0</v>
      </c>
      <c r="G97" s="20">
        <f t="shared" ref="G97" si="34">IF((E97+C97)&gt;(F97+D97),(E97+C97)-(F97+D97),0)</f>
        <v>0</v>
      </c>
      <c r="H97" s="20">
        <f t="shared" ref="H97" si="35">IF((F97+D97)&gt;(E97+C97),(F97+D97)-(E97+C97),0)</f>
        <v>0</v>
      </c>
    </row>
    <row r="98" spans="2:8" x14ac:dyDescent="0.3">
      <c r="B98" s="53" t="s">
        <v>224</v>
      </c>
      <c r="C98" s="21">
        <f>SUMIFS(dekrety!$E$3:$E$93,dekrety!$C$3:$C$93,B98,dekrety!$B$3:$B$93,"BO")</f>
        <v>0</v>
      </c>
      <c r="D98" s="21">
        <f>SUMIFS(dekrety!$F$3:$F$93,dekrety!$C$3:$C$93,B98,dekrety!$B$3:$B$93,"BO")</f>
        <v>0</v>
      </c>
      <c r="E98" s="21">
        <f>SUMIFS(dekrety!$E$3:$E$93,dekrety!$C$3:$C$93,B98,dekrety!$B$3:$B$93,"&lt;&gt;BO")</f>
        <v>0</v>
      </c>
      <c r="F98" s="21">
        <f>SUMIFS(dekrety!$F$3:$F$93,dekrety!$C$3:$C$93,B98,dekrety!$B$3:$B$93,"&lt;&gt;BO")</f>
        <v>0</v>
      </c>
      <c r="G98" s="20">
        <f t="shared" ref="G98" si="36">IF((E98+C98)&gt;(F98+D98),(E98+C98)-(F98+D98),0)</f>
        <v>0</v>
      </c>
      <c r="H98" s="20">
        <f t="shared" ref="H98" si="37">IF((F98+D98)&gt;(E98+C98),(F98+D98)-(E98+C98),0)</f>
        <v>0</v>
      </c>
    </row>
    <row r="99" spans="2:8" x14ac:dyDescent="0.3">
      <c r="B99" s="53" t="s">
        <v>241</v>
      </c>
      <c r="C99" s="21">
        <f>SUMIFS(dekrety!$E$3:$E$93,dekrety!$C$3:$C$93,B99,dekrety!$B$3:$B$93,"BO")</f>
        <v>0</v>
      </c>
      <c r="D99" s="21">
        <f>SUMIFS(dekrety!$F$3:$F$93,dekrety!$C$3:$C$93,B99,dekrety!$B$3:$B$93,"BO")</f>
        <v>0</v>
      </c>
      <c r="E99" s="21">
        <f>SUMIFS(dekrety!$E$3:$E$93,dekrety!$C$3:$C$93,B99,dekrety!$B$3:$B$93,"&lt;&gt;BO")</f>
        <v>0</v>
      </c>
      <c r="F99" s="21">
        <f>SUMIFS(dekrety!$F$3:$F$93,dekrety!$C$3:$C$93,B99,dekrety!$B$3:$B$93,"&lt;&gt;BO")</f>
        <v>0</v>
      </c>
      <c r="G99" s="20">
        <f t="shared" ref="G99" si="38">IF((E99+C99)&gt;(F99+D99),(E99+C99)-(F99+D99),0)</f>
        <v>0</v>
      </c>
      <c r="H99" s="20">
        <f t="shared" ref="H99" si="39">IF((F99+D99)&gt;(E99+C99),(F99+D99)-(E99+C99),0)</f>
        <v>0</v>
      </c>
    </row>
    <row r="100" spans="2:8" ht="15" thickBot="1" x14ac:dyDescent="0.35">
      <c r="B100" s="53" t="s">
        <v>245</v>
      </c>
      <c r="C100" s="21">
        <f>SUMIFS(dekrety!$E$3:$E$93,dekrety!$C$3:$C$93,B100,dekrety!$B$3:$B$93,"BO")</f>
        <v>0</v>
      </c>
      <c r="D100" s="21">
        <f>SUMIFS(dekrety!$F$3:$F$93,dekrety!$C$3:$C$93,B100,dekrety!$B$3:$B$93,"BO")</f>
        <v>0</v>
      </c>
      <c r="E100" s="21">
        <f>SUMIFS(dekrety!$E$3:$E$93,dekrety!$C$3:$C$93,B100,dekrety!$B$3:$B$93,"&lt;&gt;BO")</f>
        <v>0</v>
      </c>
      <c r="F100" s="21">
        <f>SUMIFS(dekrety!$F$3:$F$93,dekrety!$C$3:$C$93,B100,dekrety!$B$3:$B$93,"&lt;&gt;BO")</f>
        <v>0</v>
      </c>
      <c r="G100" s="20">
        <f t="shared" si="32"/>
        <v>0</v>
      </c>
      <c r="H100" s="20">
        <f t="shared" si="33"/>
        <v>0</v>
      </c>
    </row>
    <row r="101" spans="2:8" ht="15" thickBot="1" x14ac:dyDescent="0.35">
      <c r="B101" s="13">
        <f>'plan kont'!B101</f>
        <v>404</v>
      </c>
      <c r="C101" s="18">
        <f>SUM(C102:C103)</f>
        <v>0</v>
      </c>
      <c r="D101" s="18">
        <f t="shared" ref="D101:H101" si="40">SUM(D102:D103)</f>
        <v>0</v>
      </c>
      <c r="E101" s="18">
        <f t="shared" si="40"/>
        <v>0</v>
      </c>
      <c r="F101" s="18">
        <f t="shared" si="40"/>
        <v>0</v>
      </c>
      <c r="G101" s="18">
        <f t="shared" si="40"/>
        <v>0</v>
      </c>
      <c r="H101" s="19">
        <f t="shared" si="40"/>
        <v>0</v>
      </c>
    </row>
    <row r="102" spans="2:8" x14ac:dyDescent="0.3">
      <c r="B102" s="53" t="s">
        <v>170</v>
      </c>
      <c r="C102" s="21">
        <f>SUMIFS(dekrety!$E$3:$E$93,dekrety!$C$3:$C$93,B102,dekrety!$B$3:$B$93,"BO")</f>
        <v>0</v>
      </c>
      <c r="D102" s="21">
        <f>SUMIFS(dekrety!$F$3:$F$93,dekrety!$C$3:$C$93,B102,dekrety!$B$3:$B$93,"BO")</f>
        <v>0</v>
      </c>
      <c r="E102" s="21">
        <f>SUMIFS(dekrety!$E$3:$E$93,dekrety!$C$3:$C$93,B102,dekrety!$B$3:$B$93,"&lt;&gt;BO")</f>
        <v>0</v>
      </c>
      <c r="F102" s="21">
        <f>SUMIFS(dekrety!$F$3:$F$93,dekrety!$C$3:$C$93,B102,dekrety!$B$3:$B$93,"&lt;&gt;BO")</f>
        <v>0</v>
      </c>
      <c r="G102" s="20">
        <f t="shared" si="26"/>
        <v>0</v>
      </c>
      <c r="H102" s="20">
        <f t="shared" si="27"/>
        <v>0</v>
      </c>
    </row>
    <row r="103" spans="2:8" ht="15" thickBot="1" x14ac:dyDescent="0.35">
      <c r="B103" s="53" t="s">
        <v>172</v>
      </c>
      <c r="C103" s="21">
        <f>SUMIFS(dekrety!$E$3:$E$93,dekrety!$C$3:$C$93,B103,dekrety!$B$3:$B$93,"BO")</f>
        <v>0</v>
      </c>
      <c r="D103" s="21">
        <f>SUMIFS(dekrety!$F$3:$F$93,dekrety!$C$3:$C$93,B103,dekrety!$B$3:$B$93,"BO")</f>
        <v>0</v>
      </c>
      <c r="E103" s="21">
        <f>SUMIFS(dekrety!$E$3:$E$93,dekrety!$C$3:$C$93,B103,dekrety!$B$3:$B$93,"&lt;&gt;BO")</f>
        <v>0</v>
      </c>
      <c r="F103" s="21">
        <f>SUMIFS(dekrety!$F$3:$F$93,dekrety!$C$3:$C$93,B103,dekrety!$B$3:$B$93,"&lt;&gt;BO")</f>
        <v>0</v>
      </c>
      <c r="G103" s="20">
        <f t="shared" si="26"/>
        <v>0</v>
      </c>
      <c r="H103" s="20">
        <f t="shared" si="27"/>
        <v>0</v>
      </c>
    </row>
    <row r="104" spans="2:8" ht="15" thickBot="1" x14ac:dyDescent="0.35">
      <c r="B104" s="13">
        <f>'plan kont'!B104</f>
        <v>405</v>
      </c>
      <c r="C104" s="18">
        <f>SUM(C105:C107)</f>
        <v>0</v>
      </c>
      <c r="D104" s="18">
        <f t="shared" ref="D104:H104" si="41">SUM(D105:D107)</f>
        <v>0</v>
      </c>
      <c r="E104" s="18">
        <f t="shared" si="41"/>
        <v>0</v>
      </c>
      <c r="F104" s="18">
        <f t="shared" si="41"/>
        <v>0</v>
      </c>
      <c r="G104" s="18">
        <f t="shared" si="41"/>
        <v>0</v>
      </c>
      <c r="H104" s="19">
        <f t="shared" si="41"/>
        <v>0</v>
      </c>
    </row>
    <row r="105" spans="2:8" x14ac:dyDescent="0.3">
      <c r="B105" s="53" t="s">
        <v>194</v>
      </c>
      <c r="C105" s="21">
        <f>SUMIFS(dekrety!$E$3:$E$93,dekrety!$C$3:$C$93,B105,dekrety!$B$3:$B$93,"BO")</f>
        <v>0</v>
      </c>
      <c r="D105" s="21">
        <f>SUMIFS(dekrety!$F$3:$F$93,dekrety!$C$3:$C$93,B105,dekrety!$B$3:$B$93,"BO")</f>
        <v>0</v>
      </c>
      <c r="E105" s="21">
        <f>SUMIFS(dekrety!$E$3:$E$93,dekrety!$C$3:$C$93,B105,dekrety!$B$3:$B$93,"&lt;&gt;BO")</f>
        <v>0</v>
      </c>
      <c r="F105" s="21">
        <f>SUMIFS(dekrety!$F$3:$F$93,dekrety!$C$3:$C$93,B105,dekrety!$B$3:$B$93,"&lt;&gt;BO")</f>
        <v>0</v>
      </c>
      <c r="G105" s="20">
        <f t="shared" si="26"/>
        <v>0</v>
      </c>
      <c r="H105" s="20">
        <f t="shared" si="27"/>
        <v>0</v>
      </c>
    </row>
    <row r="106" spans="2:8" x14ac:dyDescent="0.3">
      <c r="B106" s="53" t="s">
        <v>195</v>
      </c>
      <c r="C106" s="21">
        <f>SUMIFS(dekrety!$E$3:$E$93,dekrety!$C$3:$C$93,B106,dekrety!$B$3:$B$93,"BO")</f>
        <v>0</v>
      </c>
      <c r="D106" s="21">
        <f>SUMIFS(dekrety!$F$3:$F$93,dekrety!$C$3:$C$93,B106,dekrety!$B$3:$B$93,"BO")</f>
        <v>0</v>
      </c>
      <c r="E106" s="21">
        <f>SUMIFS(dekrety!$E$3:$E$93,dekrety!$C$3:$C$93,B106,dekrety!$B$3:$B$93,"&lt;&gt;BO")</f>
        <v>0</v>
      </c>
      <c r="F106" s="21">
        <f>SUMIFS(dekrety!$F$3:$F$93,dekrety!$C$3:$C$93,B106,dekrety!$B$3:$B$93,"&lt;&gt;BO")</f>
        <v>0</v>
      </c>
      <c r="G106" s="20">
        <f t="shared" si="26"/>
        <v>0</v>
      </c>
      <c r="H106" s="20">
        <f t="shared" si="27"/>
        <v>0</v>
      </c>
    </row>
    <row r="107" spans="2:8" ht="15" thickBot="1" x14ac:dyDescent="0.35">
      <c r="B107" s="53" t="s">
        <v>203</v>
      </c>
      <c r="C107" s="21">
        <f>SUMIFS(dekrety!$E$3:$E$93,dekrety!$C$3:$C$93,B107,dekrety!$B$3:$B$93,"BO")</f>
        <v>0</v>
      </c>
      <c r="D107" s="21">
        <f>SUMIFS(dekrety!$F$3:$F$93,dekrety!$C$3:$C$93,B107,dekrety!$B$3:$B$93,"BO")</f>
        <v>0</v>
      </c>
      <c r="E107" s="21">
        <f>SUMIFS(dekrety!$E$3:$E$93,dekrety!$C$3:$C$93,B107,dekrety!$B$3:$B$93,"&lt;&gt;BO")</f>
        <v>0</v>
      </c>
      <c r="F107" s="21">
        <f>SUMIFS(dekrety!$F$3:$F$93,dekrety!$C$3:$C$93,B107,dekrety!$B$3:$B$93,"&lt;&gt;BO")</f>
        <v>0</v>
      </c>
      <c r="G107" s="20">
        <f t="shared" si="26"/>
        <v>0</v>
      </c>
      <c r="H107" s="20">
        <f t="shared" si="27"/>
        <v>0</v>
      </c>
    </row>
    <row r="108" spans="2:8" ht="15" thickBot="1" x14ac:dyDescent="0.35">
      <c r="B108" s="13" t="s">
        <v>130</v>
      </c>
      <c r="C108" s="18">
        <f>SUM(C109:C111)</f>
        <v>0</v>
      </c>
      <c r="D108" s="18">
        <f t="shared" ref="D108:H108" si="42">SUM(D109:D111)</f>
        <v>0</v>
      </c>
      <c r="E108" s="18">
        <f t="shared" si="42"/>
        <v>0</v>
      </c>
      <c r="F108" s="18">
        <f t="shared" si="42"/>
        <v>0</v>
      </c>
      <c r="G108" s="18">
        <f t="shared" si="42"/>
        <v>0</v>
      </c>
      <c r="H108" s="19">
        <f t="shared" si="42"/>
        <v>0</v>
      </c>
    </row>
    <row r="109" spans="2:8" x14ac:dyDescent="0.3">
      <c r="B109" s="53" t="s">
        <v>163</v>
      </c>
      <c r="C109" s="21">
        <f>SUMIFS(dekrety!$E$3:$E$93,dekrety!$C$3:$C$93,B109,dekrety!$B$3:$B$93,"BO")</f>
        <v>0</v>
      </c>
      <c r="D109" s="21">
        <f>SUMIFS(dekrety!$F$3:$F$93,dekrety!$C$3:$C$93,B109,dekrety!$B$3:$B$93,"BO")</f>
        <v>0</v>
      </c>
      <c r="E109" s="21">
        <f>SUMIFS(dekrety!$E$3:$E$93,dekrety!$C$3:$C$93,B109,dekrety!$B$3:$B$93,"&lt;&gt;BO")</f>
        <v>0</v>
      </c>
      <c r="F109" s="21">
        <f>SUMIFS(dekrety!$F$3:$F$93,dekrety!$C$3:$C$93,B109,dekrety!$B$3:$B$93,"&lt;&gt;BO")</f>
        <v>0</v>
      </c>
      <c r="G109" s="20">
        <f t="shared" si="26"/>
        <v>0</v>
      </c>
      <c r="H109" s="20">
        <f t="shared" si="27"/>
        <v>0</v>
      </c>
    </row>
    <row r="110" spans="2:8" x14ac:dyDescent="0.3">
      <c r="B110" s="53" t="s">
        <v>197</v>
      </c>
      <c r="C110" s="21">
        <f>SUMIFS(dekrety!$E$3:$E$93,dekrety!$C$3:$C$93,B110,dekrety!$B$3:$B$93,"BO")</f>
        <v>0</v>
      </c>
      <c r="D110" s="21">
        <f>SUMIFS(dekrety!$F$3:$F$93,dekrety!$C$3:$C$93,B110,dekrety!$B$3:$B$93,"BO")</f>
        <v>0</v>
      </c>
      <c r="E110" s="21">
        <f>SUMIFS(dekrety!$E$3:$E$93,dekrety!$C$3:$C$93,B110,dekrety!$B$3:$B$93,"&lt;&gt;BO")</f>
        <v>0</v>
      </c>
      <c r="F110" s="21">
        <f>SUMIFS(dekrety!$F$3:$F$93,dekrety!$C$3:$C$93,B110,dekrety!$B$3:$B$93,"&lt;&gt;BO")</f>
        <v>0</v>
      </c>
      <c r="G110" s="20">
        <f t="shared" si="26"/>
        <v>0</v>
      </c>
      <c r="H110" s="20">
        <f t="shared" si="27"/>
        <v>0</v>
      </c>
    </row>
    <row r="111" spans="2:8" x14ac:dyDescent="0.3">
      <c r="B111" s="53" t="s">
        <v>201</v>
      </c>
      <c r="C111" s="21">
        <f>SUMIFS(dekrety!$E$3:$E$93,dekrety!$C$3:$C$93,B111,dekrety!$B$3:$B$93,"BO")</f>
        <v>0</v>
      </c>
      <c r="D111" s="21">
        <f>SUMIFS(dekrety!$F$3:$F$93,dekrety!$C$3:$C$93,B111,dekrety!$B$3:$B$93,"BO")</f>
        <v>0</v>
      </c>
      <c r="E111" s="21">
        <f>SUMIFS(dekrety!$E$3:$E$93,dekrety!$C$3:$C$93,B111,dekrety!$B$3:$B$93,"&lt;&gt;BO")</f>
        <v>0</v>
      </c>
      <c r="F111" s="21">
        <f>SUMIFS(dekrety!$F$3:$F$93,dekrety!$C$3:$C$93,B111,dekrety!$B$3:$B$93,"&lt;&gt;BO")</f>
        <v>0</v>
      </c>
      <c r="G111" s="20">
        <f t="shared" si="26"/>
        <v>0</v>
      </c>
      <c r="H111" s="20">
        <f t="shared" si="27"/>
        <v>0</v>
      </c>
    </row>
    <row r="112" spans="2:8" ht="15" thickBot="1" x14ac:dyDescent="0.35">
      <c r="B112" s="53">
        <f>'plan kont'!B113</f>
        <v>407</v>
      </c>
      <c r="C112" s="21">
        <f>SUMIFS(dekrety!$E$3:$E$93,dekrety!$C$3:$C$93,B112,dekrety!$B$3:$B$93,"BO")</f>
        <v>0</v>
      </c>
      <c r="D112" s="21">
        <f>SUMIFS(dekrety!$F$3:$F$93,dekrety!$C$3:$C$93,B112,dekrety!$B$3:$B$93,"BO")</f>
        <v>0</v>
      </c>
      <c r="E112" s="21">
        <f>SUMIFS(dekrety!$E$3:$E$93,dekrety!$C$3:$C$93,B112,dekrety!$B$3:$B$93,"&lt;&gt;BO")</f>
        <v>0</v>
      </c>
      <c r="F112" s="21">
        <f>SUMIFS(dekrety!$F$3:$F$93,dekrety!$C$3:$C$93,B112,dekrety!$B$3:$B$93,"&lt;&gt;BO")</f>
        <v>0</v>
      </c>
      <c r="G112" s="20">
        <f t="shared" ref="G112" si="43">IF((E112+C112)&gt;(F112+D112),(E112+C112)-(F112+D112),0)</f>
        <v>0</v>
      </c>
      <c r="H112" s="20">
        <f t="shared" ref="H112" si="44">IF((F112+D112)&gt;(E112+C112),(F112+D112)-(E112+C112),0)</f>
        <v>0</v>
      </c>
    </row>
    <row r="113" spans="2:10" ht="15" thickBot="1" x14ac:dyDescent="0.35">
      <c r="B113" s="13">
        <f>'plan kont'!B114</f>
        <v>408</v>
      </c>
      <c r="C113" s="18">
        <f>SUM(C114)</f>
        <v>0</v>
      </c>
      <c r="D113" s="18">
        <f t="shared" ref="D113:H113" si="45">SUM(D114)</f>
        <v>0</v>
      </c>
      <c r="E113" s="18">
        <f t="shared" si="45"/>
        <v>0</v>
      </c>
      <c r="F113" s="18">
        <f t="shared" si="45"/>
        <v>0</v>
      </c>
      <c r="G113" s="18">
        <f t="shared" si="45"/>
        <v>0</v>
      </c>
      <c r="H113" s="19">
        <f t="shared" si="45"/>
        <v>0</v>
      </c>
    </row>
    <row r="114" spans="2:10" ht="15" thickBot="1" x14ac:dyDescent="0.35">
      <c r="B114" s="56" t="s">
        <v>216</v>
      </c>
      <c r="C114" s="26">
        <f>SUMIFS(dekrety!$E$3:$E$93,dekrety!$C$3:$C$93,B114,dekrety!$B$3:$B$93,"BO")</f>
        <v>0</v>
      </c>
      <c r="D114" s="26">
        <f>SUMIFS(dekrety!$F$3:$F$93,dekrety!$C$3:$C$93,B114,dekrety!$B$3:$B$93,"BO")</f>
        <v>0</v>
      </c>
      <c r="E114" s="26">
        <f>SUMIFS(dekrety!$E$3:$E$93,dekrety!$C$3:$C$93,B114,dekrety!$B$3:$B$93,"&lt;&gt;BO")</f>
        <v>0</v>
      </c>
      <c r="F114" s="26">
        <f>SUMIFS(dekrety!$F$3:$F$93,dekrety!$C$3:$C$93,B114,dekrety!$B$3:$B$93,"&lt;&gt;BO")</f>
        <v>0</v>
      </c>
      <c r="G114" s="26">
        <f t="shared" si="26"/>
        <v>0</v>
      </c>
      <c r="H114" s="26">
        <f t="shared" si="27"/>
        <v>0</v>
      </c>
    </row>
    <row r="115" spans="2:10" x14ac:dyDescent="0.3">
      <c r="B115" s="44" t="s">
        <v>227</v>
      </c>
      <c r="C115" s="20">
        <f>SUMIFS(dekrety!$E$3:$E$93,dekrety!$C$3:$C$93,B115,dekrety!$B$3:$B$93,"BO")</f>
        <v>0</v>
      </c>
      <c r="D115" s="20">
        <f>SUMIFS(dekrety!$F$3:$F$93,dekrety!$C$3:$C$93,B115,dekrety!$B$3:$B$93,"BO")</f>
        <v>0</v>
      </c>
      <c r="E115" s="20">
        <f>SUMIFS(dekrety!$E$3:$E$93,dekrety!$C$3:$C$93,B115,dekrety!$B$3:$B$93,"&lt;&gt;BO")</f>
        <v>0</v>
      </c>
      <c r="F115" s="20">
        <f>SUMIFS(dekrety!$F$3:$F$93,dekrety!$C$3:$C$93,B115,dekrety!$B$3:$B$93,"&lt;&gt;BO")</f>
        <v>0</v>
      </c>
      <c r="G115" s="20">
        <f t="shared" ref="G115:G119" si="46">IF((E115+C115)&gt;(F115+D115),(E115+C115)-(F115+D115),0)</f>
        <v>0</v>
      </c>
      <c r="H115" s="20">
        <f t="shared" ref="H115:H119" si="47">IF((F115+D115)&gt;(E115+C115),(F115+D115)-(E115+C115),0)</f>
        <v>0</v>
      </c>
    </row>
    <row r="116" spans="2:10" x14ac:dyDescent="0.3">
      <c r="B116" s="53" t="s">
        <v>226</v>
      </c>
      <c r="C116" s="21">
        <f>SUMIFS(dekrety!$E$3:$E$93,dekrety!$C$3:$C$93,B116,dekrety!$B$3:$B$93,"BO")</f>
        <v>0</v>
      </c>
      <c r="D116" s="21">
        <f>SUMIFS(dekrety!$F$3:$F$93,dekrety!$C$3:$C$93,B116,dekrety!$B$3:$B$93,"BO")</f>
        <v>0</v>
      </c>
      <c r="E116" s="21">
        <f>SUMIFS(dekrety!$E$3:$E$93,dekrety!$C$3:$C$93,B116,dekrety!$B$3:$B$93,"&lt;&gt;BO")</f>
        <v>0</v>
      </c>
      <c r="F116" s="21">
        <f>SUMIFS(dekrety!$F$3:$F$93,dekrety!$C$3:$C$93,B116,dekrety!$B$3:$B$93,"&lt;&gt;BO")</f>
        <v>0</v>
      </c>
      <c r="G116" s="20">
        <f t="shared" si="46"/>
        <v>0</v>
      </c>
      <c r="H116" s="20">
        <f t="shared" si="47"/>
        <v>0</v>
      </c>
    </row>
    <row r="117" spans="2:10" x14ac:dyDescent="0.3">
      <c r="B117" s="53" t="s">
        <v>230</v>
      </c>
      <c r="C117" s="21">
        <f>SUMIFS(dekrety!$E$3:$E$93,dekrety!$C$3:$C$93,B117,dekrety!$B$3:$B$93,"BO")</f>
        <v>0</v>
      </c>
      <c r="D117" s="21">
        <f>SUMIFS(dekrety!$F$3:$F$93,dekrety!$C$3:$C$93,B117,dekrety!$B$3:$B$93,"BO")</f>
        <v>0</v>
      </c>
      <c r="E117" s="21">
        <f>SUMIFS(dekrety!$E$3:$E$93,dekrety!$C$3:$C$93,B117,dekrety!$B$3:$B$93,"&lt;&gt;BO")</f>
        <v>0</v>
      </c>
      <c r="F117" s="21">
        <f>SUMIFS(dekrety!$F$3:$F$93,dekrety!$C$3:$C$93,B117,dekrety!$B$3:$B$93,"&lt;&gt;BO")</f>
        <v>0</v>
      </c>
      <c r="G117" s="20">
        <f t="shared" si="46"/>
        <v>0</v>
      </c>
      <c r="H117" s="20">
        <f t="shared" si="47"/>
        <v>0</v>
      </c>
    </row>
    <row r="118" spans="2:10" x14ac:dyDescent="0.3">
      <c r="B118" s="53" t="s">
        <v>229</v>
      </c>
      <c r="C118" s="21">
        <f>SUMIFS(dekrety!$E$3:$E$93,dekrety!$C$3:$C$93,B118,dekrety!$B$3:$B$93,"BO")</f>
        <v>0</v>
      </c>
      <c r="D118" s="21">
        <f>SUMIFS(dekrety!$F$3:$F$93,dekrety!$C$3:$C$93,B118,dekrety!$B$3:$B$93,"BO")</f>
        <v>0</v>
      </c>
      <c r="E118" s="21">
        <f>SUMIFS(dekrety!$E$3:$E$93,dekrety!$C$3:$C$93,B118,dekrety!$B$3:$B$93,"&lt;&gt;BO")</f>
        <v>0</v>
      </c>
      <c r="F118" s="21">
        <f>SUMIFS(dekrety!$F$3:$F$93,dekrety!$C$3:$C$93,B118,dekrety!$B$3:$B$93,"&lt;&gt;BO")</f>
        <v>0</v>
      </c>
      <c r="G118" s="20">
        <f t="shared" si="46"/>
        <v>0</v>
      </c>
      <c r="H118" s="20">
        <f t="shared" si="47"/>
        <v>0</v>
      </c>
      <c r="J118" s="15"/>
    </row>
    <row r="119" spans="2:10" x14ac:dyDescent="0.3">
      <c r="B119" s="53" t="s">
        <v>228</v>
      </c>
      <c r="C119" s="21">
        <f>SUMIFS(dekrety!$E$3:$E$93,dekrety!$C$3:$C$93,B119,dekrety!$B$3:$B$93,"BO")</f>
        <v>0</v>
      </c>
      <c r="D119" s="21">
        <f>SUMIFS(dekrety!$F$3:$F$93,dekrety!$C$3:$C$93,B119,dekrety!$B$3:$B$93,"BO")</f>
        <v>0</v>
      </c>
      <c r="E119" s="21">
        <f>SUMIFS(dekrety!$E$3:$E$93,dekrety!$C$3:$C$93,B119,dekrety!$B$3:$B$93,"&lt;&gt;BO")</f>
        <v>0</v>
      </c>
      <c r="F119" s="21">
        <f>SUMIFS(dekrety!$F$3:$F$93,dekrety!$C$3:$C$93,B119,dekrety!$B$3:$B$93,"&lt;&gt;BO")</f>
        <v>0</v>
      </c>
      <c r="G119" s="20">
        <f t="shared" si="46"/>
        <v>0</v>
      </c>
      <c r="H119" s="20">
        <f t="shared" si="47"/>
        <v>0</v>
      </c>
    </row>
    <row r="120" spans="2:10" x14ac:dyDescent="0.3">
      <c r="B120" s="53" t="s">
        <v>118</v>
      </c>
      <c r="C120" s="21">
        <f>SUMIFS(dekrety!$E$3:$E$93,dekrety!$C$3:$C$93,B120,dekrety!$B$3:$B$93,"BO")</f>
        <v>0</v>
      </c>
      <c r="D120" s="21">
        <f>SUMIFS(dekrety!$F$3:$F$93,dekrety!$C$3:$C$93,B120,dekrety!$B$3:$B$93,"BO")</f>
        <v>0</v>
      </c>
      <c r="E120" s="21">
        <f>SUMIFS(dekrety!$E$3:$E$93,dekrety!$C$3:$C$93,B120,dekrety!$B$3:$B$93,"&lt;&gt;BO")</f>
        <v>0</v>
      </c>
      <c r="F120" s="21">
        <f>SUMIFS(dekrety!$F$3:$F$93,dekrety!$C$3:$C$93,B120,dekrety!$B$3:$B$93,"&lt;&gt;BO")</f>
        <v>0</v>
      </c>
      <c r="G120" s="20">
        <f t="shared" ref="G120" si="48">IF((E120+C120)&gt;(F120+D120),(E120+C120)-(F120+D120),0)</f>
        <v>0</v>
      </c>
      <c r="H120" s="20">
        <f t="shared" ref="H120" si="49">IF((F120+D120)&gt;(E120+C120),(F120+D120)-(E120+C120),0)</f>
        <v>0</v>
      </c>
      <c r="J120" s="15"/>
    </row>
    <row r="121" spans="2:10" x14ac:dyDescent="0.3">
      <c r="B121" s="53" t="s">
        <v>117</v>
      </c>
      <c r="C121" s="21">
        <f>SUMIFS(dekrety!$E$3:$E$93,dekrety!$C$3:$C$93,B121,dekrety!$B$3:$B$93,"BO")</f>
        <v>0</v>
      </c>
      <c r="D121" s="21">
        <f>SUMIFS(dekrety!$F$3:$F$93,dekrety!$C$3:$C$93,B121,dekrety!$B$3:$B$93,"BO")</f>
        <v>0</v>
      </c>
      <c r="E121" s="21">
        <f>SUMIFS(dekrety!$E$3:$E$93,dekrety!$C$3:$C$93,B121,dekrety!$B$3:$B$93,"&lt;&gt;BO")</f>
        <v>0</v>
      </c>
      <c r="F121" s="21">
        <f>SUMIFS(dekrety!$F$3:$F$93,dekrety!$C$3:$C$93,B121,dekrety!$B$3:$B$93,"&lt;&gt;BO")</f>
        <v>0</v>
      </c>
      <c r="G121" s="20">
        <f t="shared" ref="G121" si="50">IF((E121+C121)&gt;(F121+D121),(E121+C121)-(F121+D121),0)</f>
        <v>0</v>
      </c>
      <c r="H121" s="20">
        <f t="shared" ref="H121" si="51">IF((F121+D121)&gt;(E121+C121),(F121+D121)-(E121+C121),0)</f>
        <v>0</v>
      </c>
    </row>
    <row r="122" spans="2:10" x14ac:dyDescent="0.3">
      <c r="B122" s="53" t="s">
        <v>223</v>
      </c>
      <c r="C122" s="21">
        <f>SUMIFS(dekrety!$E$3:$E$93,dekrety!$C$3:$C$93,B122,dekrety!$B$3:$B$93,"BO")</f>
        <v>0</v>
      </c>
      <c r="D122" s="21">
        <f>SUMIFS(dekrety!$F$3:$F$93,dekrety!$C$3:$C$93,B122,dekrety!$B$3:$B$93,"BO")</f>
        <v>0</v>
      </c>
      <c r="E122" s="21">
        <f>SUMIFS(dekrety!$E$3:$E$93,dekrety!$C$3:$C$93,B122,dekrety!$B$3:$B$93,"&lt;&gt;BO")</f>
        <v>0</v>
      </c>
      <c r="F122" s="21">
        <f>SUMIFS(dekrety!$F$3:$F$93,dekrety!$C$3:$C$93,B122,dekrety!$B$3:$B$93,"&lt;&gt;BO")</f>
        <v>0</v>
      </c>
      <c r="G122" s="20">
        <f t="shared" ref="G122" si="52">IF((E122+C122)&gt;(F122+D122),(E122+C122)-(F122+D122),0)</f>
        <v>0</v>
      </c>
      <c r="H122" s="20">
        <f t="shared" ref="H122" si="53">IF((F122+D122)&gt;(E122+C122),(F122+D122)-(E122+C122),0)</f>
        <v>0</v>
      </c>
    </row>
    <row r="123" spans="2:10" x14ac:dyDescent="0.3">
      <c r="B123" s="53">
        <f>'plan kont'!B116</f>
        <v>640</v>
      </c>
      <c r="C123" s="21">
        <f>SUMIFS(dekrety!$E$3:$E$93,dekrety!$C$3:$C$93,B123,dekrety!$B$3:$B$93,"BO")</f>
        <v>0</v>
      </c>
      <c r="D123" s="21">
        <f>SUMIFS(dekrety!$F$3:$F$93,dekrety!$C$3:$C$93,B123,dekrety!$B$3:$B$93,"BO")</f>
        <v>0</v>
      </c>
      <c r="E123" s="21">
        <f>SUMIFS(dekrety!$E$3:$E$93,dekrety!$C$3:$C$93,B123,dekrety!$B$3:$B$93,"&lt;&gt;BO")</f>
        <v>0</v>
      </c>
      <c r="F123" s="21">
        <f>SUMIFS(dekrety!$F$3:$F$93,dekrety!$C$3:$C$93,B123,dekrety!$B$3:$B$93,"&lt;&gt;BO")</f>
        <v>0</v>
      </c>
      <c r="G123" s="20">
        <f t="shared" si="26"/>
        <v>0</v>
      </c>
      <c r="H123" s="20">
        <f t="shared" si="27"/>
        <v>0</v>
      </c>
    </row>
    <row r="124" spans="2:10" ht="15" thickBot="1" x14ac:dyDescent="0.35">
      <c r="B124" s="55">
        <f>'plan kont'!B117</f>
        <v>641</v>
      </c>
      <c r="C124" s="23">
        <f>SUMIFS(dekrety!$E$3:$E$93,dekrety!$C$3:$C$93,B124,dekrety!$B$3:$B$93,"BO")</f>
        <v>0</v>
      </c>
      <c r="D124" s="23">
        <f>SUMIFS(dekrety!$F$3:$F$93,dekrety!$C$3:$C$93,B124,dekrety!$B$3:$B$93,"BO")</f>
        <v>0</v>
      </c>
      <c r="E124" s="23">
        <f>SUMIFS(dekrety!$E$3:$E$93,dekrety!$C$3:$C$93,B124,dekrety!$B$3:$B$93,"&lt;&gt;BO")</f>
        <v>0</v>
      </c>
      <c r="F124" s="23">
        <f>SUMIFS(dekrety!$F$3:$F$93,dekrety!$C$3:$C$93,B124,dekrety!$B$3:$B$93,"&lt;&gt;BO")</f>
        <v>0</v>
      </c>
      <c r="G124" s="24">
        <f t="shared" si="1"/>
        <v>0</v>
      </c>
      <c r="H124" s="24">
        <f t="shared" si="2"/>
        <v>0</v>
      </c>
    </row>
    <row r="125" spans="2:10" ht="15" thickBot="1" x14ac:dyDescent="0.35">
      <c r="B125" s="13">
        <f>'plan kont'!B118</f>
        <v>701</v>
      </c>
      <c r="C125" s="30">
        <f>SUM(C126:C128)</f>
        <v>0</v>
      </c>
      <c r="D125" s="30">
        <f t="shared" ref="D125:H125" si="54">SUM(D126:D128)</f>
        <v>0</v>
      </c>
      <c r="E125" s="30">
        <f t="shared" si="54"/>
        <v>0</v>
      </c>
      <c r="F125" s="30">
        <f t="shared" si="54"/>
        <v>0</v>
      </c>
      <c r="G125" s="30">
        <f t="shared" si="54"/>
        <v>0</v>
      </c>
      <c r="H125" s="31">
        <f t="shared" si="54"/>
        <v>0</v>
      </c>
    </row>
    <row r="126" spans="2:10" x14ac:dyDescent="0.3">
      <c r="B126" s="44" t="s">
        <v>234</v>
      </c>
      <c r="C126" s="20">
        <f>SUMIFS(dekrety!$E$3:$E$93,dekrety!$C$3:$C$93,B126,dekrety!$B$3:$B$93,"BO")</f>
        <v>0</v>
      </c>
      <c r="D126" s="20">
        <f>SUMIFS(dekrety!$F$3:$F$93,dekrety!$C$3:$C$93,B126,dekrety!$B$3:$B$93,"BO")</f>
        <v>0</v>
      </c>
      <c r="E126" s="20">
        <f>SUMIFS(dekrety!$E$3:$E$93,dekrety!$C$3:$C$93,B126,dekrety!$B$3:$B$93,"&lt;&gt;BO")</f>
        <v>0</v>
      </c>
      <c r="F126" s="20">
        <f>SUMIFS(dekrety!$F$3:$F$93,dekrety!$C$3:$C$93,B126,dekrety!$B$3:$B$93,"&lt;&gt;BO")</f>
        <v>0</v>
      </c>
      <c r="G126" s="20">
        <f t="shared" ref="G126:G128" si="55">IF((E126+C126)&gt;(F126+D126),(E126+C126)-(F126+D126),0)</f>
        <v>0</v>
      </c>
      <c r="H126" s="20">
        <f t="shared" ref="H126:H128" si="56">IF((F126+D126)&gt;(E126+C126),(F126+D126)-(E126+C126),0)</f>
        <v>0</v>
      </c>
    </row>
    <row r="127" spans="2:10" x14ac:dyDescent="0.3">
      <c r="B127" s="44" t="s">
        <v>235</v>
      </c>
      <c r="C127" s="21">
        <f>SUMIFS(dekrety!$E$3:$E$93,dekrety!$C$3:$C$93,B127,dekrety!$B$3:$B$93,"BO")</f>
        <v>0</v>
      </c>
      <c r="D127" s="21">
        <f>SUMIFS(dekrety!$F$3:$F$93,dekrety!$C$3:$C$93,B127,dekrety!$B$3:$B$93,"BO")</f>
        <v>0</v>
      </c>
      <c r="E127" s="21">
        <f>SUMIFS(dekrety!$E$3:$E$93,dekrety!$C$3:$C$93,B127,dekrety!$B$3:$B$93,"&lt;&gt;BO")</f>
        <v>0</v>
      </c>
      <c r="F127" s="21">
        <f>SUMIFS(dekrety!$F$3:$F$93,dekrety!$C$3:$C$93,B127,dekrety!$B$3:$B$93,"&lt;&gt;BO")</f>
        <v>0</v>
      </c>
      <c r="G127" s="20">
        <f t="shared" ref="G127" si="57">IF((E127+C127)&gt;(F127+D127),(E127+C127)-(F127+D127),0)</f>
        <v>0</v>
      </c>
      <c r="H127" s="20">
        <f t="shared" ref="H127" si="58">IF((F127+D127)&gt;(E127+C127),(F127+D127)-(E127+C127),0)</f>
        <v>0</v>
      </c>
    </row>
    <row r="128" spans="2:10" ht="15" thickBot="1" x14ac:dyDescent="0.35">
      <c r="B128" s="53" t="s">
        <v>259</v>
      </c>
      <c r="C128" s="21">
        <f>SUMIFS(dekrety!$E$3:$E$93,dekrety!$C$3:$C$93,B128,dekrety!$B$3:$B$93,"BO")</f>
        <v>0</v>
      </c>
      <c r="D128" s="21">
        <f>SUMIFS(dekrety!$F$3:$F$93,dekrety!$C$3:$C$93,B128,dekrety!$B$3:$B$93,"BO")</f>
        <v>0</v>
      </c>
      <c r="E128" s="21">
        <f>SUMIFS(dekrety!$E$3:$E$93,dekrety!$C$3:$C$93,B128,dekrety!$B$3:$B$93,"&lt;&gt;BO")</f>
        <v>0</v>
      </c>
      <c r="F128" s="21">
        <f>SUMIFS(dekrety!$F$3:$F$93,dekrety!$C$3:$C$93,B128,dekrety!$B$3:$B$93,"&lt;&gt;BO")</f>
        <v>0</v>
      </c>
      <c r="G128" s="20">
        <f t="shared" si="55"/>
        <v>0</v>
      </c>
      <c r="H128" s="20">
        <f t="shared" si="56"/>
        <v>0</v>
      </c>
    </row>
    <row r="129" spans="2:10" ht="15" thickBot="1" x14ac:dyDescent="0.35">
      <c r="B129" s="13">
        <f>'plan kont'!B122</f>
        <v>711</v>
      </c>
      <c r="C129" s="30">
        <f>SUM(C130:C132)</f>
        <v>0</v>
      </c>
      <c r="D129" s="30">
        <f t="shared" ref="D129:H129" si="59">SUM(D130:D132)</f>
        <v>0</v>
      </c>
      <c r="E129" s="30">
        <f t="shared" si="59"/>
        <v>0</v>
      </c>
      <c r="F129" s="30">
        <f t="shared" si="59"/>
        <v>0</v>
      </c>
      <c r="G129" s="30">
        <f t="shared" si="59"/>
        <v>0</v>
      </c>
      <c r="H129" s="31">
        <f t="shared" si="59"/>
        <v>0</v>
      </c>
    </row>
    <row r="130" spans="2:10" x14ac:dyDescent="0.3">
      <c r="B130" s="53" t="s">
        <v>261</v>
      </c>
      <c r="C130" s="21">
        <f>SUMIFS(dekrety!$E$3:$E$93,dekrety!$C$3:$C$93,B130,dekrety!$B$3:$B$93,"BO")</f>
        <v>0</v>
      </c>
      <c r="D130" s="21">
        <f>SUMIFS(dekrety!$F$3:$F$93,dekrety!$C$3:$C$93,B130,dekrety!$B$3:$B$93,"BO")</f>
        <v>0</v>
      </c>
      <c r="E130" s="21">
        <f>SUMIFS(dekrety!$E$3:$E$93,dekrety!$C$3:$C$93,B130,dekrety!$B$3:$B$93,"&lt;&gt;BO")</f>
        <v>0</v>
      </c>
      <c r="F130" s="21">
        <f>SUMIFS(dekrety!$F$3:$F$93,dekrety!$C$3:$C$93,B130,dekrety!$B$3:$B$93,"&lt;&gt;BO")</f>
        <v>0</v>
      </c>
      <c r="G130" s="20">
        <f t="shared" ref="G130:G132" si="60">IF((E130+C130)&gt;(F130+D130),(E130+C130)-(F130+D130),0)</f>
        <v>0</v>
      </c>
      <c r="H130" s="20">
        <f t="shared" ref="H130:H132" si="61">IF((F130+D130)&gt;(E130+C130),(F130+D130)-(E130+C130),0)</f>
        <v>0</v>
      </c>
    </row>
    <row r="131" spans="2:10" x14ac:dyDescent="0.3">
      <c r="B131" s="53" t="s">
        <v>262</v>
      </c>
      <c r="C131" s="21">
        <f>SUMIFS(dekrety!$E$3:$E$93,dekrety!$C$3:$C$93,B131,dekrety!$B$3:$B$93,"BO")</f>
        <v>0</v>
      </c>
      <c r="D131" s="21">
        <f>SUMIFS(dekrety!$F$3:$F$93,dekrety!$C$3:$C$93,B131,dekrety!$B$3:$B$93,"BO")</f>
        <v>0</v>
      </c>
      <c r="E131" s="21">
        <f>SUMIFS(dekrety!$E$3:$E$93,dekrety!$C$3:$C$93,B131,dekrety!$B$3:$B$93,"&lt;&gt;BO")</f>
        <v>0</v>
      </c>
      <c r="F131" s="21">
        <f>SUMIFS(dekrety!$F$3:$F$93,dekrety!$C$3:$C$93,B131,dekrety!$B$3:$B$93,"&lt;&gt;BO")</f>
        <v>0</v>
      </c>
      <c r="G131" s="20">
        <f t="shared" si="60"/>
        <v>0</v>
      </c>
      <c r="H131" s="20">
        <f t="shared" si="61"/>
        <v>0</v>
      </c>
    </row>
    <row r="132" spans="2:10" x14ac:dyDescent="0.3">
      <c r="B132" s="53" t="s">
        <v>263</v>
      </c>
      <c r="C132" s="21">
        <f>SUMIFS(dekrety!$E$3:$E$93,dekrety!$C$3:$C$93,B132,dekrety!$B$3:$B$93,"BO")</f>
        <v>0</v>
      </c>
      <c r="D132" s="21">
        <f>SUMIFS(dekrety!$F$3:$F$93,dekrety!$C$3:$C$93,B132,dekrety!$B$3:$B$93,"BO")</f>
        <v>0</v>
      </c>
      <c r="E132" s="21">
        <f>SUMIFS(dekrety!$E$3:$E$93,dekrety!$C$3:$C$93,B132,dekrety!$B$3:$B$93,"&lt;&gt;BO")</f>
        <v>0</v>
      </c>
      <c r="F132" s="21">
        <f>SUMIFS(dekrety!$F$3:$F$93,dekrety!$C$3:$C$93,B132,dekrety!$B$3:$B$93,"&lt;&gt;BO")</f>
        <v>0</v>
      </c>
      <c r="G132" s="20">
        <f t="shared" si="60"/>
        <v>0</v>
      </c>
      <c r="H132" s="20">
        <f t="shared" si="61"/>
        <v>0</v>
      </c>
    </row>
    <row r="133" spans="2:10" x14ac:dyDescent="0.3">
      <c r="B133" s="53">
        <f>'plan kont'!B126</f>
        <v>751</v>
      </c>
      <c r="C133" s="21">
        <f>SUMIFS(dekrety!$E$3:$E$93,dekrety!$C$3:$C$93,B133,dekrety!$B$3:$B$93,"BO")</f>
        <v>0</v>
      </c>
      <c r="D133" s="21">
        <f>SUMIFS(dekrety!$F$3:$F$93,dekrety!$C$3:$C$93,B133,dekrety!$B$3:$B$93,"BO")</f>
        <v>0</v>
      </c>
      <c r="E133" s="21">
        <f>SUMIFS(dekrety!$E$3:$E$93,dekrety!$C$3:$C$93,B133,dekrety!$B$3:$B$93,"&lt;&gt;BO")</f>
        <v>0</v>
      </c>
      <c r="F133" s="21">
        <f>SUMIFS(dekrety!$F$3:$F$93,dekrety!$C$3:$C$93,B133,dekrety!$B$3:$B$93,"&lt;&gt;BO")</f>
        <v>0</v>
      </c>
      <c r="G133" s="20">
        <f t="shared" ref="G133:G145" si="62">IF((E133+C133)&gt;(F133+D133),(E133+C133)-(F133+D133),0)</f>
        <v>0</v>
      </c>
      <c r="H133" s="20">
        <f t="shared" ref="H133:H145" si="63">IF((F133+D133)&gt;(E133+C133),(F133+D133)-(E133+C133),0)</f>
        <v>0</v>
      </c>
    </row>
    <row r="134" spans="2:10" x14ac:dyDescent="0.3">
      <c r="B134" s="53">
        <f>'plan kont'!B127</f>
        <v>755</v>
      </c>
      <c r="C134" s="21">
        <f>SUMIFS(dekrety!$E$3:$E$93,dekrety!$C$3:$C$93,B134,dekrety!$B$3:$B$93,"BO")</f>
        <v>0</v>
      </c>
      <c r="D134" s="21">
        <f>SUMIFS(dekrety!$F$3:$F$93,dekrety!$C$3:$C$93,B134,dekrety!$B$3:$B$93,"BO")</f>
        <v>0</v>
      </c>
      <c r="E134" s="21">
        <f>SUMIFS(dekrety!$E$3:$E$93,dekrety!$C$3:$C$93,B134,dekrety!$B$3:$B$93,"&lt;&gt;BO")</f>
        <v>0</v>
      </c>
      <c r="F134" s="21">
        <f>SUMIFS(dekrety!$F$3:$F$93,dekrety!$C$3:$C$93,B134,dekrety!$B$3:$B$93,"&lt;&gt;BO")</f>
        <v>0</v>
      </c>
      <c r="G134" s="20">
        <f t="shared" si="62"/>
        <v>0</v>
      </c>
      <c r="H134" s="20">
        <f t="shared" si="63"/>
        <v>0</v>
      </c>
    </row>
    <row r="135" spans="2:10" x14ac:dyDescent="0.3">
      <c r="B135" s="53">
        <f>'plan kont'!B128</f>
        <v>761</v>
      </c>
      <c r="C135" s="21">
        <f>SUMIFS(dekrety!$E$3:$E$93,dekrety!$C$3:$C$93,B135,dekrety!$B$3:$B$93,"BO")</f>
        <v>0</v>
      </c>
      <c r="D135" s="21">
        <f>SUMIFS(dekrety!$F$3:$F$93,dekrety!$C$3:$C$93,B135,dekrety!$B$3:$B$93,"BO")</f>
        <v>0</v>
      </c>
      <c r="E135" s="21">
        <f>SUMIFS(dekrety!$E$3:$E$93,dekrety!$C$3:$C$93,B135,dekrety!$B$3:$B$93,"&lt;&gt;BO")</f>
        <v>0</v>
      </c>
      <c r="F135" s="21">
        <f>SUMIFS(dekrety!$F$3:$F$93,dekrety!$C$3:$C$93,B135,dekrety!$B$3:$B$93,"&lt;&gt;BO")</f>
        <v>0</v>
      </c>
      <c r="G135" s="20">
        <f t="shared" si="62"/>
        <v>0</v>
      </c>
      <c r="H135" s="20">
        <f t="shared" si="63"/>
        <v>0</v>
      </c>
    </row>
    <row r="136" spans="2:10" x14ac:dyDescent="0.3">
      <c r="B136" s="53">
        <f>'plan kont'!B129</f>
        <v>765</v>
      </c>
      <c r="C136" s="21">
        <f>SUMIFS(dekrety!$E$3:$E$93,dekrety!$C$3:$C$93,B136,dekrety!$B$3:$B$93,"BO")</f>
        <v>0</v>
      </c>
      <c r="D136" s="21">
        <f>SUMIFS(dekrety!$F$3:$F$93,dekrety!$C$3:$C$93,B136,dekrety!$B$3:$B$93,"BO")</f>
        <v>0</v>
      </c>
      <c r="E136" s="21">
        <f>SUMIFS(dekrety!$E$3:$E$93,dekrety!$C$3:$C$93,B136,dekrety!$B$3:$B$93,"&lt;&gt;BO")</f>
        <v>0</v>
      </c>
      <c r="F136" s="21">
        <f>SUMIFS(dekrety!$F$3:$F$93,dekrety!$C$3:$C$93,B136,dekrety!$B$3:$B$93,"&lt;&gt;BO")</f>
        <v>0</v>
      </c>
      <c r="G136" s="20">
        <f t="shared" si="62"/>
        <v>0</v>
      </c>
      <c r="H136" s="20">
        <f t="shared" si="63"/>
        <v>0</v>
      </c>
    </row>
    <row r="137" spans="2:10" x14ac:dyDescent="0.3">
      <c r="B137" s="53">
        <f>'plan kont'!B130</f>
        <v>771</v>
      </c>
      <c r="C137" s="21">
        <f>SUMIFS(dekrety!$E$3:$E$93,dekrety!$C$3:$C$93,B137,dekrety!$B$3:$B$93,"BO")</f>
        <v>0</v>
      </c>
      <c r="D137" s="21">
        <f>SUMIFS(dekrety!$F$3:$F$93,dekrety!$C$3:$C$93,B137,dekrety!$B$3:$B$93,"BO")</f>
        <v>0</v>
      </c>
      <c r="E137" s="21">
        <f>SUMIFS(dekrety!$E$3:$E$93,dekrety!$C$3:$C$93,B137,dekrety!$B$3:$B$93,"&lt;&gt;BO")</f>
        <v>0</v>
      </c>
      <c r="F137" s="21">
        <f>SUMIFS(dekrety!$F$3:$F$93,dekrety!$C$3:$C$93,B137,dekrety!$B$3:$B$93,"&lt;&gt;BO")</f>
        <v>0</v>
      </c>
      <c r="G137" s="20">
        <f t="shared" si="62"/>
        <v>0</v>
      </c>
      <c r="H137" s="20">
        <f t="shared" si="63"/>
        <v>0</v>
      </c>
    </row>
    <row r="138" spans="2:10" x14ac:dyDescent="0.3">
      <c r="B138" s="53">
        <f>'plan kont'!B131</f>
        <v>775</v>
      </c>
      <c r="C138" s="21">
        <f>SUMIFS(dekrety!$E$3:$E$93,dekrety!$C$3:$C$93,B138,dekrety!$B$3:$B$93,"BO")</f>
        <v>0</v>
      </c>
      <c r="D138" s="21">
        <f>SUMIFS(dekrety!$F$3:$F$93,dekrety!$C$3:$C$93,B138,dekrety!$B$3:$B$93,"BO")</f>
        <v>0</v>
      </c>
      <c r="E138" s="21">
        <f>SUMIFS(dekrety!$E$3:$E$93,dekrety!$C$3:$C$93,B138,dekrety!$B$3:$B$93,"&lt;&gt;BO")</f>
        <v>0</v>
      </c>
      <c r="F138" s="21">
        <f>SUMIFS(dekrety!$F$3:$F$93,dekrety!$C$3:$C$93,B138,dekrety!$B$3:$B$93,"&lt;&gt;BO")</f>
        <v>0</v>
      </c>
      <c r="G138" s="20">
        <f t="shared" si="62"/>
        <v>0</v>
      </c>
      <c r="H138" s="20">
        <f t="shared" si="63"/>
        <v>0</v>
      </c>
    </row>
    <row r="139" spans="2:10" x14ac:dyDescent="0.3">
      <c r="B139" s="53">
        <f>'plan kont'!B132</f>
        <v>800</v>
      </c>
      <c r="C139" s="21">
        <f>SUMIFS(dekrety!$E$3:$E$93,dekrety!$C$3:$C$93,B139,dekrety!$B$3:$B$93,"BO")</f>
        <v>0</v>
      </c>
      <c r="D139" s="21">
        <f>SUMIFS(dekrety!$F$3:$F$93,dekrety!$C$3:$C$93,B139,dekrety!$B$3:$B$93,"BO")</f>
        <v>0</v>
      </c>
      <c r="E139" s="21">
        <f>SUMIFS(dekrety!$E$3:$E$93,dekrety!$C$3:$C$93,B139,dekrety!$B$3:$B$93,"&lt;&gt;BO")</f>
        <v>0</v>
      </c>
      <c r="F139" s="21">
        <f>SUMIFS(dekrety!$F$3:$F$93,dekrety!$C$3:$C$93,B139,dekrety!$B$3:$B$93,"&lt;&gt;BO")</f>
        <v>0</v>
      </c>
      <c r="G139" s="20">
        <f t="shared" si="62"/>
        <v>0</v>
      </c>
      <c r="H139" s="20">
        <f t="shared" si="63"/>
        <v>0</v>
      </c>
    </row>
    <row r="140" spans="2:10" x14ac:dyDescent="0.3">
      <c r="B140" s="53">
        <f>'plan kont'!B133</f>
        <v>810</v>
      </c>
      <c r="C140" s="21">
        <f>SUMIFS(dekrety!$E$3:$E$93,dekrety!$C$3:$C$93,B140,dekrety!$B$3:$B$93,"BO")</f>
        <v>0</v>
      </c>
      <c r="D140" s="21">
        <f>SUMIFS(dekrety!$F$3:$F$93,dekrety!$C$3:$C$93,B140,dekrety!$B$3:$B$93,"BO")</f>
        <v>0</v>
      </c>
      <c r="E140" s="21">
        <f>SUMIFS(dekrety!$E$3:$E$93,dekrety!$C$3:$C$93,B140,dekrety!$B$3:$B$93,"&lt;&gt;BO")</f>
        <v>0</v>
      </c>
      <c r="F140" s="21">
        <f>SUMIFS(dekrety!$F$3:$F$93,dekrety!$C$3:$C$93,B140,dekrety!$B$3:$B$93,"&lt;&gt;BO")</f>
        <v>0</v>
      </c>
      <c r="G140" s="20">
        <f t="shared" si="62"/>
        <v>0</v>
      </c>
      <c r="H140" s="20">
        <f t="shared" si="63"/>
        <v>0</v>
      </c>
    </row>
    <row r="141" spans="2:10" x14ac:dyDescent="0.3">
      <c r="B141" s="53">
        <f>'plan kont'!B134</f>
        <v>820</v>
      </c>
      <c r="C141" s="21">
        <f>SUMIFS(dekrety!$E$3:$E$93,dekrety!$C$3:$C$93,B141,dekrety!$B$3:$B$93,"BO")</f>
        <v>0</v>
      </c>
      <c r="D141" s="21">
        <f>SUMIFS(dekrety!$F$3:$F$93,dekrety!$C$3:$C$93,B141,dekrety!$B$3:$B$93,"BO")</f>
        <v>0</v>
      </c>
      <c r="E141" s="21">
        <f>SUMIFS(dekrety!$E$3:$E$93,dekrety!$C$3:$C$93,B141,dekrety!$B$3:$B$93,"&lt;&gt;BO")</f>
        <v>0</v>
      </c>
      <c r="F141" s="21">
        <f>SUMIFS(dekrety!$F$3:$F$93,dekrety!$C$3:$C$93,B141,dekrety!$B$3:$B$93,"&lt;&gt;BO")</f>
        <v>0</v>
      </c>
      <c r="G141" s="20">
        <f t="shared" si="62"/>
        <v>0</v>
      </c>
      <c r="H141" s="20">
        <f t="shared" si="63"/>
        <v>0</v>
      </c>
      <c r="J141" s="15"/>
    </row>
    <row r="142" spans="2:10" x14ac:dyDescent="0.3">
      <c r="B142" s="53">
        <f>'plan kont'!B135</f>
        <v>830</v>
      </c>
      <c r="C142" s="21">
        <f>SUMIFS(dekrety!$E$3:$E$93,dekrety!$C$3:$C$93,B142,dekrety!$B$3:$B$93,"BO")</f>
        <v>0</v>
      </c>
      <c r="D142" s="21">
        <f>SUMIFS(dekrety!$F$3:$F$93,dekrety!$C$3:$C$93,B142,dekrety!$B$3:$B$93,"BO")</f>
        <v>0</v>
      </c>
      <c r="E142" s="21">
        <f>SUMIFS(dekrety!$E$3:$E$93,dekrety!$C$3:$C$93,B142,dekrety!$B$3:$B$93,"&lt;&gt;BO")</f>
        <v>0</v>
      </c>
      <c r="F142" s="21">
        <f>SUMIFS(dekrety!$F$3:$F$93,dekrety!$C$3:$C$93,B142,dekrety!$B$3:$B$93,"&lt;&gt;BO")</f>
        <v>0</v>
      </c>
      <c r="G142" s="20">
        <f t="shared" si="62"/>
        <v>0</v>
      </c>
      <c r="H142" s="20">
        <f t="shared" si="63"/>
        <v>0</v>
      </c>
    </row>
    <row r="143" spans="2:10" x14ac:dyDescent="0.3">
      <c r="B143" s="53" t="str">
        <f>'plan kont'!B136</f>
        <v>840</v>
      </c>
      <c r="C143" s="21">
        <f>SUMIFS(dekrety!$E$3:$E$93,dekrety!$C$3:$C$93,B143,dekrety!$B$3:$B$93,"BO")</f>
        <v>0</v>
      </c>
      <c r="D143" s="21">
        <f>SUMIFS(dekrety!$F$3:$F$93,dekrety!$C$3:$C$93,B143,dekrety!$B$3:$B$93,"BO")</f>
        <v>0</v>
      </c>
      <c r="E143" s="21">
        <f>SUMIFS(dekrety!$E$3:$E$93,dekrety!$C$3:$C$93,B143,dekrety!$B$3:$B$93,"&lt;&gt;BO")</f>
        <v>0</v>
      </c>
      <c r="F143" s="21">
        <f>SUMIFS(dekrety!$F$3:$F$93,dekrety!$C$3:$C$93,B143,dekrety!$B$3:$B$93,"&lt;&gt;BO")</f>
        <v>0</v>
      </c>
      <c r="G143" s="20">
        <f t="shared" si="62"/>
        <v>0</v>
      </c>
      <c r="H143" s="20">
        <f t="shared" si="63"/>
        <v>0</v>
      </c>
      <c r="J143" s="15"/>
    </row>
    <row r="144" spans="2:10" x14ac:dyDescent="0.3">
      <c r="B144" s="53" t="str">
        <f>'plan kont'!B137</f>
        <v>860</v>
      </c>
      <c r="C144" s="21">
        <f>SUMIFS(dekrety!$E$3:$E$93,dekrety!$C$3:$C$93,B144,dekrety!$B$3:$B$93,"BO")</f>
        <v>0</v>
      </c>
      <c r="D144" s="21">
        <f>SUMIFS(dekrety!$F$3:$F$93,dekrety!$C$3:$C$93,B144,dekrety!$B$3:$B$93,"BO")</f>
        <v>0</v>
      </c>
      <c r="E144" s="21">
        <f>SUMIFS(dekrety!$E$3:$E$93,dekrety!$C$3:$C$93,B144,dekrety!$B$3:$B$93,"&lt;&gt;BO")</f>
        <v>0</v>
      </c>
      <c r="F144" s="21">
        <f>SUMIFS(dekrety!$F$3:$F$93,dekrety!$C$3:$C$93,B144,dekrety!$B$3:$B$93,"&lt;&gt;BO")</f>
        <v>0</v>
      </c>
      <c r="G144" s="20">
        <f t="shared" si="62"/>
        <v>0</v>
      </c>
      <c r="H144" s="20">
        <f t="shared" si="63"/>
        <v>0</v>
      </c>
    </row>
    <row r="145" spans="2:10" ht="15" thickBot="1" x14ac:dyDescent="0.35">
      <c r="B145" s="53">
        <f>'plan kont'!B138</f>
        <v>870</v>
      </c>
      <c r="C145" s="21">
        <f>SUMIFS(dekrety!$E$3:$E$93,dekrety!$C$3:$C$93,B145,dekrety!$B$3:$B$93,"BO")</f>
        <v>0</v>
      </c>
      <c r="D145" s="21">
        <f>SUMIFS(dekrety!$F$3:$F$93,dekrety!$C$3:$C$93,B145,dekrety!$B$3:$B$93,"BO")</f>
        <v>0</v>
      </c>
      <c r="E145" s="21">
        <f>SUMIFS(dekrety!$E$3:$E$93,dekrety!$C$3:$C$93,B145,dekrety!$B$3:$B$93,"&lt;&gt;BO")</f>
        <v>0</v>
      </c>
      <c r="F145" s="21">
        <f>SUMIFS(dekrety!$F$3:$F$93,dekrety!$C$3:$C$93,B145,dekrety!$B$3:$B$93,"&lt;&gt;BO")</f>
        <v>0</v>
      </c>
      <c r="G145" s="20">
        <f t="shared" si="62"/>
        <v>0</v>
      </c>
      <c r="H145" s="20">
        <f t="shared" si="63"/>
        <v>0</v>
      </c>
      <c r="J145" s="15">
        <f>H146-G146</f>
        <v>0</v>
      </c>
    </row>
    <row r="146" spans="2:10" ht="15" thickBot="1" x14ac:dyDescent="0.35">
      <c r="B146" s="27" t="s">
        <v>3</v>
      </c>
      <c r="C146" s="18">
        <f>C4+C10+C12+C13+C19+C20+C21+C22+C23+C24+C25+C26+C27+C33+C47+C57+C61+C62+C63+C67+C68+C69+C71+C75+C78+C87+C101+C104+C108+C112+C113+C123+C124+C125+C129+C133+C134+C135+C136+C137+C138+C139+C140+C141+C142+C143+C144+C145+C121</f>
        <v>0</v>
      </c>
      <c r="D146" s="18">
        <f t="shared" ref="D146:H146" si="64">D4+D10+D12+D13+D19+D20+D21+D22+D23+D24+D25+D26+D27+D33+D47+D57+D61+D62+D63+D67+D68+D69+D71+D75+D78+D87+D101+D104+D108+D112+D113+D123+D124+D125+D129+D133+D134+D135+D136+D137+D138+D139+D140+D141+D142+D143+D144+D145+D121</f>
        <v>0</v>
      </c>
      <c r="E146" s="18">
        <f t="shared" si="64"/>
        <v>0</v>
      </c>
      <c r="F146" s="18">
        <f t="shared" si="64"/>
        <v>0</v>
      </c>
      <c r="G146" s="18">
        <f t="shared" si="64"/>
        <v>0</v>
      </c>
      <c r="H146" s="18">
        <f t="shared" si="64"/>
        <v>0</v>
      </c>
    </row>
    <row r="147" spans="2:10" x14ac:dyDescent="0.3">
      <c r="F147" s="15"/>
    </row>
    <row r="148" spans="2:10" x14ac:dyDescent="0.3">
      <c r="C148" s="15"/>
    </row>
    <row r="149" spans="2:10" x14ac:dyDescent="0.3">
      <c r="C149" s="15">
        <f>D146-C146</f>
        <v>0</v>
      </c>
    </row>
    <row r="152" spans="2:10" x14ac:dyDescent="0.3">
      <c r="F152" s="15"/>
    </row>
  </sheetData>
  <sheetProtection algorithmName="SHA-512" hashValue="/dLzcNo20JhpMVBJqp9CJ2TcBzhVxwUZiaisr6A89ijySrD2oKBc1WRV8uT39St4/Sx0s4t1Y0BEEerCkhUmYA==" saltValue="q1Ssl/nHyKU2m3Hxz1k/mA==" spinCount="100000" sheet="1" objects="1" scenarios="1"/>
  <mergeCells count="1">
    <mergeCell ref="B2:H2"/>
  </mergeCells>
  <conditionalFormatting sqref="I3:J3">
    <cfRule type="cellIs" dxfId="73" priority="3" operator="equal">
      <formula>"błąd"</formula>
    </cfRule>
    <cfRule type="cellIs" dxfId="72" priority="4" operator="equal">
      <formula>"ok"</formula>
    </cfRule>
  </conditionalFormatting>
  <pageMargins left="0.7" right="0.7" top="0.75" bottom="0.75" header="0.3" footer="0.3"/>
  <pageSetup paperSize="9" orientation="portrait" horizontalDpi="300" verticalDpi="0" copies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C138"/>
  <sheetViews>
    <sheetView showGridLines="0" workbookViewId="0">
      <selection activeCell="C20" sqref="C20"/>
    </sheetView>
  </sheetViews>
  <sheetFormatPr defaultRowHeight="14.4" x14ac:dyDescent="0.3"/>
  <cols>
    <col min="1" max="1" width="2.33203125" style="9" customWidth="1"/>
    <col min="2" max="2" width="9.44140625" style="77" customWidth="1"/>
    <col min="3" max="3" width="44.77734375" style="9" customWidth="1"/>
    <col min="4" max="6" width="8.88671875" style="9"/>
    <col min="7" max="7" width="16.77734375" style="9" bestFit="1" customWidth="1"/>
    <col min="8" max="16384" width="8.88671875" style="9"/>
  </cols>
  <sheetData>
    <row r="1" spans="2:3" ht="18" x14ac:dyDescent="0.35">
      <c r="B1" s="92" t="s">
        <v>146</v>
      </c>
      <c r="C1" s="92"/>
    </row>
    <row r="2" spans="2:3" ht="13.8" customHeight="1" thickBot="1" x14ac:dyDescent="0.35">
      <c r="B2" s="57" t="s">
        <v>13</v>
      </c>
      <c r="C2" s="58" t="s">
        <v>14</v>
      </c>
    </row>
    <row r="3" spans="2:3" x14ac:dyDescent="0.3">
      <c r="B3" s="59" t="s">
        <v>94</v>
      </c>
      <c r="C3" s="60" t="s">
        <v>95</v>
      </c>
    </row>
    <row r="4" spans="2:3" x14ac:dyDescent="0.3">
      <c r="B4" s="61" t="s">
        <v>15</v>
      </c>
      <c r="C4" s="62" t="s">
        <v>16</v>
      </c>
    </row>
    <row r="5" spans="2:3" x14ac:dyDescent="0.3">
      <c r="B5" s="61" t="s">
        <v>17</v>
      </c>
      <c r="C5" s="62" t="s">
        <v>18</v>
      </c>
    </row>
    <row r="6" spans="2:3" x14ac:dyDescent="0.3">
      <c r="B6" s="61" t="s">
        <v>19</v>
      </c>
      <c r="C6" s="62" t="s">
        <v>20</v>
      </c>
    </row>
    <row r="7" spans="2:3" x14ac:dyDescent="0.3">
      <c r="B7" s="61" t="s">
        <v>21</v>
      </c>
      <c r="C7" s="62" t="s">
        <v>22</v>
      </c>
    </row>
    <row r="8" spans="2:3" x14ac:dyDescent="0.3">
      <c r="B8" s="61" t="s">
        <v>23</v>
      </c>
      <c r="C8" s="63" t="s">
        <v>24</v>
      </c>
    </row>
    <row r="9" spans="2:3" x14ac:dyDescent="0.3">
      <c r="B9" s="61" t="s">
        <v>87</v>
      </c>
      <c r="C9" s="62" t="s">
        <v>25</v>
      </c>
    </row>
    <row r="10" spans="2:3" x14ac:dyDescent="0.3">
      <c r="B10" s="61" t="s">
        <v>248</v>
      </c>
      <c r="C10" s="64" t="s">
        <v>249</v>
      </c>
    </row>
    <row r="11" spans="2:3" x14ac:dyDescent="0.3">
      <c r="B11" s="61" t="s">
        <v>88</v>
      </c>
      <c r="C11" s="62" t="s">
        <v>26</v>
      </c>
    </row>
    <row r="12" spans="2:3" x14ac:dyDescent="0.3">
      <c r="B12" s="61" t="s">
        <v>96</v>
      </c>
      <c r="C12" s="62" t="s">
        <v>97</v>
      </c>
    </row>
    <row r="13" spans="2:3" x14ac:dyDescent="0.3">
      <c r="B13" s="61" t="s">
        <v>27</v>
      </c>
      <c r="C13" s="62" t="s">
        <v>28</v>
      </c>
    </row>
    <row r="14" spans="2:3" x14ac:dyDescent="0.3">
      <c r="B14" s="61" t="s">
        <v>29</v>
      </c>
      <c r="C14" s="62" t="s">
        <v>30</v>
      </c>
    </row>
    <row r="15" spans="2:3" x14ac:dyDescent="0.3">
      <c r="B15" s="61" t="s">
        <v>31</v>
      </c>
      <c r="C15" s="62" t="s">
        <v>32</v>
      </c>
    </row>
    <row r="16" spans="2:3" x14ac:dyDescent="0.3">
      <c r="B16" s="61" t="s">
        <v>33</v>
      </c>
      <c r="C16" s="62" t="s">
        <v>34</v>
      </c>
    </row>
    <row r="17" spans="2:3" x14ac:dyDescent="0.3">
      <c r="B17" s="61" t="s">
        <v>35</v>
      </c>
      <c r="C17" s="63" t="s">
        <v>36</v>
      </c>
    </row>
    <row r="18" spans="2:3" x14ac:dyDescent="0.3">
      <c r="B18" s="61" t="s">
        <v>89</v>
      </c>
      <c r="C18" s="62" t="s">
        <v>37</v>
      </c>
    </row>
    <row r="19" spans="2:3" x14ac:dyDescent="0.3">
      <c r="B19" s="61">
        <v>100</v>
      </c>
      <c r="C19" s="63" t="s">
        <v>38</v>
      </c>
    </row>
    <row r="20" spans="2:3" x14ac:dyDescent="0.3">
      <c r="B20" s="61" t="s">
        <v>125</v>
      </c>
      <c r="C20" s="65" t="s">
        <v>126</v>
      </c>
    </row>
    <row r="21" spans="2:3" x14ac:dyDescent="0.3">
      <c r="B21" s="61">
        <v>130</v>
      </c>
      <c r="C21" s="63" t="s">
        <v>39</v>
      </c>
    </row>
    <row r="22" spans="2:3" x14ac:dyDescent="0.3">
      <c r="B22" s="61">
        <v>131</v>
      </c>
      <c r="C22" s="66" t="s">
        <v>140</v>
      </c>
    </row>
    <row r="23" spans="2:3" x14ac:dyDescent="0.3">
      <c r="B23" s="61" t="s">
        <v>124</v>
      </c>
      <c r="C23" s="67" t="s">
        <v>220</v>
      </c>
    </row>
    <row r="24" spans="2:3" x14ac:dyDescent="0.3">
      <c r="B24" s="61" t="s">
        <v>128</v>
      </c>
      <c r="C24" s="65" t="s">
        <v>129</v>
      </c>
    </row>
    <row r="25" spans="2:3" x14ac:dyDescent="0.3">
      <c r="B25" s="61">
        <v>149</v>
      </c>
      <c r="C25" s="62" t="s">
        <v>40</v>
      </c>
    </row>
    <row r="26" spans="2:3" x14ac:dyDescent="0.3">
      <c r="B26" s="61">
        <v>201</v>
      </c>
      <c r="C26" s="62" t="s">
        <v>41</v>
      </c>
    </row>
    <row r="27" spans="2:3" x14ac:dyDescent="0.3">
      <c r="B27" s="61" t="s">
        <v>93</v>
      </c>
      <c r="C27" s="65" t="s">
        <v>127</v>
      </c>
    </row>
    <row r="28" spans="2:3" x14ac:dyDescent="0.3">
      <c r="B28" s="61" t="s">
        <v>103</v>
      </c>
      <c r="C28" s="66" t="s">
        <v>141</v>
      </c>
    </row>
    <row r="29" spans="2:3" x14ac:dyDescent="0.3">
      <c r="B29" s="61" t="s">
        <v>104</v>
      </c>
      <c r="C29" s="68" t="s">
        <v>143</v>
      </c>
    </row>
    <row r="30" spans="2:3" x14ac:dyDescent="0.3">
      <c r="B30" s="61" t="s">
        <v>105</v>
      </c>
      <c r="C30" s="68" t="s">
        <v>144</v>
      </c>
    </row>
    <row r="31" spans="2:3" x14ac:dyDescent="0.3">
      <c r="B31" s="61" t="s">
        <v>111</v>
      </c>
      <c r="C31" s="68" t="s">
        <v>145</v>
      </c>
    </row>
    <row r="32" spans="2:3" x14ac:dyDescent="0.3">
      <c r="B32" s="61">
        <v>202</v>
      </c>
      <c r="C32" s="62" t="s">
        <v>42</v>
      </c>
    </row>
    <row r="33" spans="2:3" x14ac:dyDescent="0.3">
      <c r="B33" s="61" t="s">
        <v>106</v>
      </c>
      <c r="C33" s="64" t="s">
        <v>239</v>
      </c>
    </row>
    <row r="34" spans="2:3" x14ac:dyDescent="0.3">
      <c r="B34" s="61" t="s">
        <v>107</v>
      </c>
      <c r="C34" s="82" t="s">
        <v>247</v>
      </c>
    </row>
    <row r="35" spans="2:3" x14ac:dyDescent="0.3">
      <c r="B35" s="61" t="s">
        <v>108</v>
      </c>
      <c r="C35" s="64" t="s">
        <v>238</v>
      </c>
    </row>
    <row r="36" spans="2:3" x14ac:dyDescent="0.3">
      <c r="B36" s="61" t="s">
        <v>109</v>
      </c>
      <c r="C36" s="64" t="s">
        <v>240</v>
      </c>
    </row>
    <row r="37" spans="2:3" x14ac:dyDescent="0.3">
      <c r="B37" s="61" t="s">
        <v>110</v>
      </c>
      <c r="C37" s="82" t="s">
        <v>269</v>
      </c>
    </row>
    <row r="38" spans="2:3" x14ac:dyDescent="0.3">
      <c r="B38" s="61" t="s">
        <v>162</v>
      </c>
      <c r="C38" s="64" t="s">
        <v>250</v>
      </c>
    </row>
    <row r="39" spans="2:3" x14ac:dyDescent="0.3">
      <c r="B39" s="61" t="s">
        <v>165</v>
      </c>
      <c r="C39" s="64" t="s">
        <v>181</v>
      </c>
    </row>
    <row r="40" spans="2:3" x14ac:dyDescent="0.3">
      <c r="B40" s="61" t="s">
        <v>178</v>
      </c>
      <c r="C40" s="69" t="s">
        <v>179</v>
      </c>
    </row>
    <row r="41" spans="2:3" x14ac:dyDescent="0.3">
      <c r="B41" s="61" t="s">
        <v>180</v>
      </c>
      <c r="C41" s="69" t="s">
        <v>181</v>
      </c>
    </row>
    <row r="42" spans="2:3" x14ac:dyDescent="0.3">
      <c r="B42" s="61" t="s">
        <v>182</v>
      </c>
      <c r="C42" s="69" t="s">
        <v>183</v>
      </c>
    </row>
    <row r="43" spans="2:3" x14ac:dyDescent="0.3">
      <c r="B43" s="61" t="s">
        <v>184</v>
      </c>
      <c r="C43" s="69" t="s">
        <v>185</v>
      </c>
    </row>
    <row r="44" spans="2:3" x14ac:dyDescent="0.3">
      <c r="B44" s="61" t="s">
        <v>190</v>
      </c>
      <c r="C44" s="69" t="s">
        <v>191</v>
      </c>
    </row>
    <row r="45" spans="2:3" x14ac:dyDescent="0.3">
      <c r="B45" s="61" t="s">
        <v>207</v>
      </c>
      <c r="C45" s="69" t="s">
        <v>208</v>
      </c>
    </row>
    <row r="46" spans="2:3" x14ac:dyDescent="0.3">
      <c r="B46" s="61">
        <v>220</v>
      </c>
      <c r="C46" s="62" t="s">
        <v>43</v>
      </c>
    </row>
    <row r="47" spans="2:3" x14ac:dyDescent="0.3">
      <c r="B47" s="61" t="s">
        <v>44</v>
      </c>
      <c r="C47" s="80" t="s">
        <v>45</v>
      </c>
    </row>
    <row r="48" spans="2:3" x14ac:dyDescent="0.3">
      <c r="B48" s="61" t="s">
        <v>46</v>
      </c>
      <c r="C48" s="62" t="s">
        <v>47</v>
      </c>
    </row>
    <row r="49" spans="2:3" x14ac:dyDescent="0.3">
      <c r="B49" s="61" t="s">
        <v>100</v>
      </c>
      <c r="C49" s="70" t="s">
        <v>142</v>
      </c>
    </row>
    <row r="50" spans="2:3" x14ac:dyDescent="0.3">
      <c r="B50" s="61" t="s">
        <v>48</v>
      </c>
      <c r="C50" s="62" t="s">
        <v>49</v>
      </c>
    </row>
    <row r="51" spans="2:3" x14ac:dyDescent="0.3">
      <c r="B51" s="61" t="s">
        <v>50</v>
      </c>
      <c r="C51" s="62" t="s">
        <v>51</v>
      </c>
    </row>
    <row r="52" spans="2:3" x14ac:dyDescent="0.3">
      <c r="B52" s="61" t="s">
        <v>52</v>
      </c>
      <c r="C52" s="62" t="s">
        <v>53</v>
      </c>
    </row>
    <row r="53" spans="2:3" x14ac:dyDescent="0.3">
      <c r="B53" s="61" t="s">
        <v>54</v>
      </c>
      <c r="C53" s="62" t="s">
        <v>55</v>
      </c>
    </row>
    <row r="54" spans="2:3" x14ac:dyDescent="0.3">
      <c r="B54" s="61" t="s">
        <v>134</v>
      </c>
      <c r="C54" s="71" t="s">
        <v>135</v>
      </c>
    </row>
    <row r="55" spans="2:3" ht="13.8" customHeight="1" x14ac:dyDescent="0.3">
      <c r="B55" s="61" t="s">
        <v>199</v>
      </c>
      <c r="C55" s="69" t="s">
        <v>200</v>
      </c>
    </row>
    <row r="56" spans="2:3" x14ac:dyDescent="0.3">
      <c r="B56" s="61" t="s">
        <v>101</v>
      </c>
      <c r="C56" s="62" t="s">
        <v>102</v>
      </c>
    </row>
    <row r="57" spans="2:3" x14ac:dyDescent="0.3">
      <c r="B57" s="61" t="s">
        <v>56</v>
      </c>
      <c r="C57" s="62" t="s">
        <v>57</v>
      </c>
    </row>
    <row r="58" spans="2:3" x14ac:dyDescent="0.3">
      <c r="B58" s="61" t="s">
        <v>58</v>
      </c>
      <c r="C58" s="62" t="s">
        <v>59</v>
      </c>
    </row>
    <row r="59" spans="2:3" x14ac:dyDescent="0.3">
      <c r="B59" s="61" t="s">
        <v>243</v>
      </c>
      <c r="C59" s="64" t="s">
        <v>244</v>
      </c>
    </row>
    <row r="60" spans="2:3" x14ac:dyDescent="0.3">
      <c r="B60" s="61">
        <v>224</v>
      </c>
      <c r="C60" s="62" t="s">
        <v>60</v>
      </c>
    </row>
    <row r="61" spans="2:3" x14ac:dyDescent="0.3">
      <c r="B61" s="61">
        <v>230</v>
      </c>
      <c r="C61" s="62" t="s">
        <v>61</v>
      </c>
    </row>
    <row r="62" spans="2:3" x14ac:dyDescent="0.3">
      <c r="B62" s="61">
        <v>234</v>
      </c>
      <c r="C62" s="72" t="s">
        <v>62</v>
      </c>
    </row>
    <row r="63" spans="2:3" x14ac:dyDescent="0.3">
      <c r="B63" s="61" t="s">
        <v>136</v>
      </c>
      <c r="C63" s="72" t="s">
        <v>137</v>
      </c>
    </row>
    <row r="64" spans="2:3" x14ac:dyDescent="0.3">
      <c r="B64" s="61" t="s">
        <v>147</v>
      </c>
      <c r="C64" s="73" t="s">
        <v>149</v>
      </c>
    </row>
    <row r="65" spans="2:3" x14ac:dyDescent="0.3">
      <c r="B65" s="61" t="s">
        <v>148</v>
      </c>
      <c r="C65" s="73" t="s">
        <v>150</v>
      </c>
    </row>
    <row r="66" spans="2:3" x14ac:dyDescent="0.3">
      <c r="B66" s="61" t="s">
        <v>122</v>
      </c>
      <c r="C66" s="65" t="s">
        <v>123</v>
      </c>
    </row>
    <row r="67" spans="2:3" x14ac:dyDescent="0.3">
      <c r="B67" s="61" t="s">
        <v>138</v>
      </c>
      <c r="C67" s="72" t="s">
        <v>139</v>
      </c>
    </row>
    <row r="68" spans="2:3" x14ac:dyDescent="0.3">
      <c r="B68" s="61">
        <v>301</v>
      </c>
      <c r="C68" s="62" t="s">
        <v>63</v>
      </c>
    </row>
    <row r="69" spans="2:3" x14ac:dyDescent="0.3">
      <c r="B69" s="61">
        <v>310</v>
      </c>
      <c r="C69" s="62" t="s">
        <v>64</v>
      </c>
    </row>
    <row r="70" spans="2:3" x14ac:dyDescent="0.3">
      <c r="B70" s="61">
        <v>330</v>
      </c>
      <c r="C70" s="62" t="s">
        <v>65</v>
      </c>
    </row>
    <row r="71" spans="2:3" x14ac:dyDescent="0.3">
      <c r="B71" s="61" t="s">
        <v>251</v>
      </c>
      <c r="C71" s="80" t="s">
        <v>254</v>
      </c>
    </row>
    <row r="72" spans="2:3" x14ac:dyDescent="0.3">
      <c r="B72" s="61" t="s">
        <v>252</v>
      </c>
      <c r="C72" s="80" t="s">
        <v>255</v>
      </c>
    </row>
    <row r="73" spans="2:3" x14ac:dyDescent="0.3">
      <c r="B73" s="61" t="s">
        <v>253</v>
      </c>
      <c r="C73" s="80" t="s">
        <v>256</v>
      </c>
    </row>
    <row r="74" spans="2:3" x14ac:dyDescent="0.3">
      <c r="B74" s="61" t="s">
        <v>115</v>
      </c>
      <c r="C74" s="74" t="s">
        <v>116</v>
      </c>
    </row>
    <row r="75" spans="2:3" x14ac:dyDescent="0.3">
      <c r="B75" s="61">
        <v>401</v>
      </c>
      <c r="C75" s="62" t="s">
        <v>66</v>
      </c>
    </row>
    <row r="76" spans="2:3" x14ac:dyDescent="0.3">
      <c r="B76" s="61" t="s">
        <v>151</v>
      </c>
      <c r="C76" s="69" t="s">
        <v>154</v>
      </c>
    </row>
    <row r="77" spans="2:3" x14ac:dyDescent="0.3">
      <c r="B77" s="61" t="s">
        <v>155</v>
      </c>
      <c r="C77" s="69" t="s">
        <v>156</v>
      </c>
    </row>
    <row r="78" spans="2:3" x14ac:dyDescent="0.3">
      <c r="B78" s="61">
        <v>402</v>
      </c>
      <c r="C78" s="62" t="s">
        <v>67</v>
      </c>
    </row>
    <row r="79" spans="2:3" x14ac:dyDescent="0.3">
      <c r="B79" s="61" t="s">
        <v>152</v>
      </c>
      <c r="C79" s="69" t="s">
        <v>153</v>
      </c>
    </row>
    <row r="80" spans="2:3" x14ac:dyDescent="0.3">
      <c r="B80" s="61" t="s">
        <v>157</v>
      </c>
      <c r="C80" s="69" t="s">
        <v>158</v>
      </c>
    </row>
    <row r="81" spans="2:3" x14ac:dyDescent="0.3">
      <c r="B81" s="61" t="s">
        <v>159</v>
      </c>
      <c r="C81" s="69" t="s">
        <v>160</v>
      </c>
    </row>
    <row r="82" spans="2:3" x14ac:dyDescent="0.3">
      <c r="B82" s="61" t="s">
        <v>161</v>
      </c>
      <c r="C82" s="82" t="s">
        <v>270</v>
      </c>
    </row>
    <row r="83" spans="2:3" x14ac:dyDescent="0.3">
      <c r="B83" s="61" t="s">
        <v>186</v>
      </c>
      <c r="C83" s="69" t="s">
        <v>187</v>
      </c>
    </row>
    <row r="84" spans="2:3" x14ac:dyDescent="0.3">
      <c r="B84" s="61" t="s">
        <v>205</v>
      </c>
      <c r="C84" s="69" t="s">
        <v>206</v>
      </c>
    </row>
    <row r="85" spans="2:3" x14ac:dyDescent="0.3">
      <c r="B85" s="61" t="s">
        <v>210</v>
      </c>
      <c r="C85" s="69" t="s">
        <v>211</v>
      </c>
    </row>
    <row r="86" spans="2:3" x14ac:dyDescent="0.3">
      <c r="B86" s="61" t="s">
        <v>236</v>
      </c>
      <c r="C86" s="64" t="s">
        <v>237</v>
      </c>
    </row>
    <row r="87" spans="2:3" x14ac:dyDescent="0.3">
      <c r="B87" s="61">
        <v>403</v>
      </c>
      <c r="C87" s="62" t="s">
        <v>68</v>
      </c>
    </row>
    <row r="88" spans="2:3" x14ac:dyDescent="0.3">
      <c r="B88" s="61" t="s">
        <v>166</v>
      </c>
      <c r="C88" s="69" t="s">
        <v>167</v>
      </c>
    </row>
    <row r="89" spans="2:3" x14ac:dyDescent="0.3">
      <c r="B89" s="61" t="s">
        <v>168</v>
      </c>
      <c r="C89" s="69" t="s">
        <v>169</v>
      </c>
    </row>
    <row r="90" spans="2:3" x14ac:dyDescent="0.3">
      <c r="B90" s="61" t="s">
        <v>174</v>
      </c>
      <c r="C90" s="69" t="s">
        <v>175</v>
      </c>
    </row>
    <row r="91" spans="2:3" x14ac:dyDescent="0.3">
      <c r="B91" s="61" t="s">
        <v>176</v>
      </c>
      <c r="C91" s="69" t="s">
        <v>177</v>
      </c>
    </row>
    <row r="92" spans="2:3" x14ac:dyDescent="0.3">
      <c r="B92" s="61" t="s">
        <v>189</v>
      </c>
      <c r="C92" s="69" t="s">
        <v>188</v>
      </c>
    </row>
    <row r="93" spans="2:3" x14ac:dyDescent="0.3">
      <c r="B93" s="61" t="s">
        <v>192</v>
      </c>
      <c r="C93" s="69" t="s">
        <v>193</v>
      </c>
    </row>
    <row r="94" spans="2:3" x14ac:dyDescent="0.3">
      <c r="B94" s="61" t="s">
        <v>209</v>
      </c>
      <c r="C94" s="75" t="s">
        <v>232</v>
      </c>
    </row>
    <row r="95" spans="2:3" x14ac:dyDescent="0.3">
      <c r="B95" s="61" t="s">
        <v>212</v>
      </c>
      <c r="C95" s="69" t="s">
        <v>213</v>
      </c>
    </row>
    <row r="96" spans="2:3" x14ac:dyDescent="0.3">
      <c r="B96" s="61" t="s">
        <v>214</v>
      </c>
      <c r="C96" s="69" t="s">
        <v>215</v>
      </c>
    </row>
    <row r="97" spans="2:3" x14ac:dyDescent="0.3">
      <c r="B97" s="61" t="s">
        <v>218</v>
      </c>
      <c r="C97" s="67" t="s">
        <v>219</v>
      </c>
    </row>
    <row r="98" spans="2:3" x14ac:dyDescent="0.3">
      <c r="B98" s="61" t="s">
        <v>224</v>
      </c>
      <c r="C98" s="64" t="s">
        <v>225</v>
      </c>
    </row>
    <row r="99" spans="2:3" x14ac:dyDescent="0.3">
      <c r="B99" s="61" t="s">
        <v>241</v>
      </c>
      <c r="C99" s="64" t="s">
        <v>242</v>
      </c>
    </row>
    <row r="100" spans="2:3" x14ac:dyDescent="0.3">
      <c r="B100" s="61" t="s">
        <v>245</v>
      </c>
      <c r="C100" s="64" t="s">
        <v>246</v>
      </c>
    </row>
    <row r="101" spans="2:3" x14ac:dyDescent="0.3">
      <c r="B101" s="61">
        <v>404</v>
      </c>
      <c r="C101" s="62" t="s">
        <v>69</v>
      </c>
    </row>
    <row r="102" spans="2:3" x14ac:dyDescent="0.3">
      <c r="B102" s="61" t="s">
        <v>170</v>
      </c>
      <c r="C102" s="69" t="s">
        <v>171</v>
      </c>
    </row>
    <row r="103" spans="2:3" x14ac:dyDescent="0.3">
      <c r="B103" s="61" t="s">
        <v>172</v>
      </c>
      <c r="C103" s="69" t="s">
        <v>173</v>
      </c>
    </row>
    <row r="104" spans="2:3" x14ac:dyDescent="0.3">
      <c r="B104" s="61">
        <v>405</v>
      </c>
      <c r="C104" s="62" t="s">
        <v>70</v>
      </c>
    </row>
    <row r="105" spans="2:3" x14ac:dyDescent="0.3">
      <c r="B105" s="61" t="s">
        <v>194</v>
      </c>
      <c r="C105" s="76" t="s">
        <v>231</v>
      </c>
    </row>
    <row r="106" spans="2:3" x14ac:dyDescent="0.3">
      <c r="B106" s="61" t="s">
        <v>195</v>
      </c>
      <c r="C106" s="69" t="s">
        <v>196</v>
      </c>
    </row>
    <row r="107" spans="2:3" x14ac:dyDescent="0.3">
      <c r="B107" s="61" t="s">
        <v>203</v>
      </c>
      <c r="C107" s="69" t="s">
        <v>204</v>
      </c>
    </row>
    <row r="108" spans="2:3" x14ac:dyDescent="0.3">
      <c r="B108" s="61" t="s">
        <v>221</v>
      </c>
      <c r="C108" s="67" t="s">
        <v>222</v>
      </c>
    </row>
    <row r="109" spans="2:3" x14ac:dyDescent="0.3">
      <c r="B109" s="61" t="s">
        <v>130</v>
      </c>
      <c r="C109" s="71" t="s">
        <v>131</v>
      </c>
    </row>
    <row r="110" spans="2:3" x14ac:dyDescent="0.3">
      <c r="B110" s="61" t="s">
        <v>163</v>
      </c>
      <c r="C110" s="69" t="s">
        <v>164</v>
      </c>
    </row>
    <row r="111" spans="2:3" x14ac:dyDescent="0.3">
      <c r="B111" s="61" t="s">
        <v>197</v>
      </c>
      <c r="C111" s="69" t="s">
        <v>198</v>
      </c>
    </row>
    <row r="112" spans="2:3" x14ac:dyDescent="0.3">
      <c r="B112" s="61" t="s">
        <v>201</v>
      </c>
      <c r="C112" s="69" t="s">
        <v>202</v>
      </c>
    </row>
    <row r="113" spans="2:3" x14ac:dyDescent="0.3">
      <c r="B113" s="61">
        <v>407</v>
      </c>
      <c r="C113" s="62" t="s">
        <v>71</v>
      </c>
    </row>
    <row r="114" spans="2:3" x14ac:dyDescent="0.3">
      <c r="B114" s="61">
        <v>408</v>
      </c>
      <c r="C114" s="72" t="s">
        <v>72</v>
      </c>
    </row>
    <row r="115" spans="2:3" x14ac:dyDescent="0.3">
      <c r="B115" s="61" t="s">
        <v>216</v>
      </c>
      <c r="C115" s="69" t="s">
        <v>217</v>
      </c>
    </row>
    <row r="116" spans="2:3" x14ac:dyDescent="0.3">
      <c r="B116" s="61">
        <v>640</v>
      </c>
      <c r="C116" s="62" t="s">
        <v>73</v>
      </c>
    </row>
    <row r="117" spans="2:3" x14ac:dyDescent="0.3">
      <c r="B117" s="61">
        <v>641</v>
      </c>
      <c r="C117" s="62" t="s">
        <v>74</v>
      </c>
    </row>
    <row r="118" spans="2:3" x14ac:dyDescent="0.3">
      <c r="B118" s="61">
        <v>701</v>
      </c>
      <c r="C118" s="62" t="s">
        <v>75</v>
      </c>
    </row>
    <row r="119" spans="2:3" x14ac:dyDescent="0.3">
      <c r="B119" s="61" t="s">
        <v>234</v>
      </c>
      <c r="C119" s="80" t="s">
        <v>257</v>
      </c>
    </row>
    <row r="120" spans="2:3" x14ac:dyDescent="0.3">
      <c r="B120" s="61" t="s">
        <v>235</v>
      </c>
      <c r="C120" s="80" t="s">
        <v>258</v>
      </c>
    </row>
    <row r="121" spans="2:3" x14ac:dyDescent="0.3">
      <c r="B121" s="61" t="s">
        <v>259</v>
      </c>
      <c r="C121" s="80" t="s">
        <v>260</v>
      </c>
    </row>
    <row r="122" spans="2:3" x14ac:dyDescent="0.3">
      <c r="B122" s="61">
        <v>711</v>
      </c>
      <c r="C122" s="74" t="s">
        <v>119</v>
      </c>
    </row>
    <row r="123" spans="2:3" x14ac:dyDescent="0.3">
      <c r="B123" s="61" t="s">
        <v>261</v>
      </c>
      <c r="C123" s="80" t="s">
        <v>264</v>
      </c>
    </row>
    <row r="124" spans="2:3" x14ac:dyDescent="0.3">
      <c r="B124" s="61" t="s">
        <v>262</v>
      </c>
      <c r="C124" s="80" t="s">
        <v>265</v>
      </c>
    </row>
    <row r="125" spans="2:3" x14ac:dyDescent="0.3">
      <c r="B125" s="61" t="s">
        <v>263</v>
      </c>
      <c r="C125" s="80" t="s">
        <v>266</v>
      </c>
    </row>
    <row r="126" spans="2:3" x14ac:dyDescent="0.3">
      <c r="B126" s="61">
        <v>751</v>
      </c>
      <c r="C126" s="62" t="s">
        <v>76</v>
      </c>
    </row>
    <row r="127" spans="2:3" x14ac:dyDescent="0.3">
      <c r="B127" s="61">
        <v>755</v>
      </c>
      <c r="C127" s="62" t="s">
        <v>77</v>
      </c>
    </row>
    <row r="128" spans="2:3" x14ac:dyDescent="0.3">
      <c r="B128" s="61">
        <v>761</v>
      </c>
      <c r="C128" s="62" t="s">
        <v>78</v>
      </c>
    </row>
    <row r="129" spans="2:3" x14ac:dyDescent="0.3">
      <c r="B129" s="61">
        <v>765</v>
      </c>
      <c r="C129" s="62" t="s">
        <v>79</v>
      </c>
    </row>
    <row r="130" spans="2:3" x14ac:dyDescent="0.3">
      <c r="B130" s="61">
        <v>771</v>
      </c>
      <c r="C130" s="62" t="s">
        <v>80</v>
      </c>
    </row>
    <row r="131" spans="2:3" x14ac:dyDescent="0.3">
      <c r="B131" s="61">
        <v>775</v>
      </c>
      <c r="C131" s="62" t="s">
        <v>81</v>
      </c>
    </row>
    <row r="132" spans="2:3" x14ac:dyDescent="0.3">
      <c r="B132" s="61">
        <v>800</v>
      </c>
      <c r="C132" s="62" t="s">
        <v>82</v>
      </c>
    </row>
    <row r="133" spans="2:3" x14ac:dyDescent="0.3">
      <c r="B133" s="61">
        <v>810</v>
      </c>
      <c r="C133" s="62" t="s">
        <v>83</v>
      </c>
    </row>
    <row r="134" spans="2:3" x14ac:dyDescent="0.3">
      <c r="B134" s="61">
        <v>820</v>
      </c>
      <c r="C134" s="62" t="s">
        <v>84</v>
      </c>
    </row>
    <row r="135" spans="2:3" x14ac:dyDescent="0.3">
      <c r="B135" s="61">
        <v>830</v>
      </c>
      <c r="C135" s="62" t="s">
        <v>85</v>
      </c>
    </row>
    <row r="136" spans="2:3" x14ac:dyDescent="0.3">
      <c r="B136" s="61" t="s">
        <v>132</v>
      </c>
      <c r="C136" s="71" t="s">
        <v>133</v>
      </c>
    </row>
    <row r="137" spans="2:3" x14ac:dyDescent="0.3">
      <c r="B137" s="61" t="s">
        <v>98</v>
      </c>
      <c r="C137" s="62" t="s">
        <v>99</v>
      </c>
    </row>
    <row r="138" spans="2:3" x14ac:dyDescent="0.3">
      <c r="B138" s="61">
        <v>870</v>
      </c>
      <c r="C138" s="62" t="s">
        <v>86</v>
      </c>
    </row>
  </sheetData>
  <mergeCells count="1">
    <mergeCell ref="B1:C1"/>
  </mergeCells>
  <pageMargins left="0.7" right="0.7" top="0.75" bottom="0.75" header="0.3" footer="0.3"/>
  <pageSetup paperSize="9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I95"/>
  <sheetViews>
    <sheetView showGridLines="0" workbookViewId="0">
      <pane xSplit="1" ySplit="3" topLeftCell="B4" activePane="bottomRight" state="frozen"/>
      <selection pane="topRight" activeCell="B1" sqref="B1"/>
      <selection pane="bottomLeft" activeCell="A4" sqref="A4"/>
      <selection pane="bottomRight" activeCell="F11" sqref="F11"/>
    </sheetView>
  </sheetViews>
  <sheetFormatPr defaultRowHeight="14.4" x14ac:dyDescent="0.3"/>
  <cols>
    <col min="1" max="1" width="2.77734375" customWidth="1"/>
    <col min="4" max="4" width="39.6640625" bestFit="1" customWidth="1"/>
    <col min="5" max="6" width="12.88671875" bestFit="1" customWidth="1"/>
    <col min="8" max="8" width="12.88671875" bestFit="1" customWidth="1"/>
    <col min="9" max="9" width="12.44140625" customWidth="1"/>
  </cols>
  <sheetData>
    <row r="1" spans="2:9" ht="18.600000000000001" thickBot="1" x14ac:dyDescent="0.4">
      <c r="H1" s="89" t="s">
        <v>271</v>
      </c>
      <c r="I1" s="91"/>
    </row>
    <row r="2" spans="2:9" ht="18.600000000000001" thickBot="1" x14ac:dyDescent="0.4">
      <c r="B2" s="9"/>
      <c r="C2" s="89" t="s">
        <v>5</v>
      </c>
      <c r="D2" s="90"/>
      <c r="E2" s="90"/>
      <c r="F2" s="91"/>
      <c r="H2" s="36" t="s">
        <v>0</v>
      </c>
      <c r="I2" s="36" t="s">
        <v>1</v>
      </c>
    </row>
    <row r="3" spans="2:9" ht="15" thickBot="1" x14ac:dyDescent="0.35">
      <c r="B3" s="38" t="s">
        <v>4</v>
      </c>
      <c r="C3" s="39" t="s">
        <v>2</v>
      </c>
      <c r="D3" s="40" t="s">
        <v>120</v>
      </c>
      <c r="E3" s="41" t="s">
        <v>0</v>
      </c>
      <c r="F3" s="42" t="s">
        <v>1</v>
      </c>
      <c r="H3" s="29">
        <f>IF((E95&gt;F95),(E95-F95),0)</f>
        <v>0</v>
      </c>
      <c r="I3" s="29">
        <f>IF((F95&gt;E95),(F95-E95),0)</f>
        <v>0</v>
      </c>
    </row>
    <row r="4" spans="2:9" x14ac:dyDescent="0.3">
      <c r="B4" s="43" t="str">
        <f>IF(dekrety!B3="","",dekrety!B3)</f>
        <v/>
      </c>
      <c r="C4" s="43" t="str">
        <f>IF(dekrety!C3="","",dekrety!C3)</f>
        <v/>
      </c>
      <c r="D4" s="43" t="str">
        <f>IF(dekrety!D3="","",dekrety!D3)</f>
        <v/>
      </c>
      <c r="E4" s="43" t="str">
        <f>IF(dekrety!E3="","",dekrety!E3)</f>
        <v/>
      </c>
      <c r="F4" s="43" t="str">
        <f>IF(dekrety!F3="","",dekrety!F3)</f>
        <v/>
      </c>
    </row>
    <row r="5" spans="2:9" x14ac:dyDescent="0.3">
      <c r="B5" s="43" t="str">
        <f>IF(dekrety!B4="","",dekrety!B4)</f>
        <v/>
      </c>
      <c r="C5" s="43" t="str">
        <f>IF(dekrety!C4="","",dekrety!C4)</f>
        <v/>
      </c>
      <c r="D5" s="43" t="str">
        <f>IF(dekrety!D4="","",dekrety!D4)</f>
        <v/>
      </c>
      <c r="E5" s="43" t="str">
        <f>IF(dekrety!E4="","",dekrety!E4)</f>
        <v/>
      </c>
      <c r="F5" s="43" t="str">
        <f>IF(dekrety!F4="","",dekrety!F4)</f>
        <v/>
      </c>
    </row>
    <row r="6" spans="2:9" x14ac:dyDescent="0.3">
      <c r="B6" s="43" t="str">
        <f>IF(dekrety!B5="","",dekrety!B5)</f>
        <v/>
      </c>
      <c r="C6" s="43" t="str">
        <f>IF(dekrety!C5="","",dekrety!C5)</f>
        <v/>
      </c>
      <c r="D6" s="43" t="str">
        <f>IF(dekrety!D5="","",dekrety!D5)</f>
        <v/>
      </c>
      <c r="E6" s="43" t="str">
        <f>IF(dekrety!E5="","",dekrety!E5)</f>
        <v/>
      </c>
      <c r="F6" s="43" t="str">
        <f>IF(dekrety!F5="","",dekrety!F5)</f>
        <v/>
      </c>
    </row>
    <row r="7" spans="2:9" x14ac:dyDescent="0.3">
      <c r="B7" s="43" t="str">
        <f>IF(dekrety!B6="","",dekrety!B6)</f>
        <v/>
      </c>
      <c r="C7" s="43" t="str">
        <f>IF(dekrety!C6="","",dekrety!C6)</f>
        <v/>
      </c>
      <c r="D7" s="43" t="str">
        <f>IF(dekrety!D6="","",dekrety!D6)</f>
        <v/>
      </c>
      <c r="E7" s="43" t="str">
        <f>IF(dekrety!E6="","",dekrety!E6)</f>
        <v/>
      </c>
      <c r="F7" s="43" t="str">
        <f>IF(dekrety!F6="","",dekrety!F6)</f>
        <v/>
      </c>
    </row>
    <row r="8" spans="2:9" x14ac:dyDescent="0.3">
      <c r="B8" s="43" t="str">
        <f>IF(dekrety!B7="","",dekrety!B7)</f>
        <v/>
      </c>
      <c r="C8" s="43" t="str">
        <f>IF(dekrety!C7="","",dekrety!C7)</f>
        <v/>
      </c>
      <c r="D8" s="43" t="str">
        <f>IF(dekrety!D7="","",dekrety!D7)</f>
        <v/>
      </c>
      <c r="E8" s="43" t="str">
        <f>IF(dekrety!E7="","",dekrety!E7)</f>
        <v/>
      </c>
      <c r="F8" s="43" t="str">
        <f>IF(dekrety!F7="","",dekrety!F7)</f>
        <v/>
      </c>
    </row>
    <row r="9" spans="2:9" x14ac:dyDescent="0.3">
      <c r="B9" s="43" t="str">
        <f>IF(dekrety!B8="","",dekrety!B8)</f>
        <v/>
      </c>
      <c r="C9" s="43" t="str">
        <f>IF(dekrety!C8="","",dekrety!C8)</f>
        <v/>
      </c>
      <c r="D9" s="43" t="str">
        <f>IF(dekrety!D8="","",dekrety!D8)</f>
        <v/>
      </c>
      <c r="E9" s="43" t="str">
        <f>IF(dekrety!E8="","",dekrety!E8)</f>
        <v/>
      </c>
      <c r="F9" s="43" t="str">
        <f>IF(dekrety!F8="","",dekrety!F8)</f>
        <v/>
      </c>
    </row>
    <row r="10" spans="2:9" x14ac:dyDescent="0.3">
      <c r="B10" s="43" t="str">
        <f>IF(dekrety!B9="","",dekrety!B9)</f>
        <v/>
      </c>
      <c r="C10" s="43" t="str">
        <f>IF(dekrety!C9="","",dekrety!C9)</f>
        <v/>
      </c>
      <c r="D10" s="43" t="str">
        <f>IF(dekrety!D9="","",dekrety!D9)</f>
        <v/>
      </c>
      <c r="E10" s="43" t="str">
        <f>IF(dekrety!E9="","",dekrety!E9)</f>
        <v/>
      </c>
      <c r="F10" s="43" t="str">
        <f>IF(dekrety!F9="","",dekrety!F9)</f>
        <v/>
      </c>
    </row>
    <row r="11" spans="2:9" x14ac:dyDescent="0.3">
      <c r="B11" s="43" t="str">
        <f>IF(dekrety!B10="","",dekrety!B10)</f>
        <v/>
      </c>
      <c r="C11" s="43" t="str">
        <f>IF(dekrety!C10="","",dekrety!C10)</f>
        <v/>
      </c>
      <c r="D11" s="43" t="str">
        <f>IF(dekrety!D10="","",dekrety!D10)</f>
        <v/>
      </c>
      <c r="E11" s="43" t="str">
        <f>IF(dekrety!E10="","",dekrety!E10)</f>
        <v/>
      </c>
      <c r="F11" s="43" t="str">
        <f>IF(dekrety!F10="","",dekrety!F10)</f>
        <v/>
      </c>
    </row>
    <row r="12" spans="2:9" x14ac:dyDescent="0.3">
      <c r="B12" s="43" t="str">
        <f>IF(dekrety!B11="","",dekrety!B11)</f>
        <v/>
      </c>
      <c r="C12" s="43" t="str">
        <f>IF(dekrety!C11="","",dekrety!C11)</f>
        <v/>
      </c>
      <c r="D12" s="43" t="str">
        <f>IF(dekrety!D11="","",dekrety!D11)</f>
        <v/>
      </c>
      <c r="E12" s="43" t="str">
        <f>IF(dekrety!E11="","",dekrety!E11)</f>
        <v/>
      </c>
      <c r="F12" s="43" t="str">
        <f>IF(dekrety!F11="","",dekrety!F11)</f>
        <v/>
      </c>
    </row>
    <row r="13" spans="2:9" x14ac:dyDescent="0.3">
      <c r="B13" s="43" t="str">
        <f>IF(dekrety!B12="","",dekrety!B12)</f>
        <v/>
      </c>
      <c r="C13" s="43" t="str">
        <f>IF(dekrety!C12="","",dekrety!C12)</f>
        <v/>
      </c>
      <c r="D13" s="43" t="str">
        <f>IF(dekrety!D12="","",dekrety!D12)</f>
        <v/>
      </c>
      <c r="E13" s="43" t="str">
        <f>IF(dekrety!E12="","",dekrety!E12)</f>
        <v/>
      </c>
      <c r="F13" s="43" t="str">
        <f>IF(dekrety!F12="","",dekrety!F12)</f>
        <v/>
      </c>
    </row>
    <row r="14" spans="2:9" x14ac:dyDescent="0.3">
      <c r="B14" s="43" t="str">
        <f>IF(dekrety!B13="","",dekrety!B13)</f>
        <v/>
      </c>
      <c r="C14" s="43" t="str">
        <f>IF(dekrety!C13="","",dekrety!C13)</f>
        <v/>
      </c>
      <c r="D14" s="43" t="str">
        <f>IF(dekrety!D13="","",dekrety!D13)</f>
        <v/>
      </c>
      <c r="E14" s="43" t="str">
        <f>IF(dekrety!E13="","",dekrety!E13)</f>
        <v/>
      </c>
      <c r="F14" s="43" t="str">
        <f>IF(dekrety!F13="","",dekrety!F13)</f>
        <v/>
      </c>
    </row>
    <row r="15" spans="2:9" x14ac:dyDescent="0.3">
      <c r="B15" s="43" t="str">
        <f>IF(dekrety!B14="","",dekrety!B14)</f>
        <v/>
      </c>
      <c r="C15" s="43" t="str">
        <f>IF(dekrety!C14="","",dekrety!C14)</f>
        <v/>
      </c>
      <c r="D15" s="43" t="str">
        <f>IF(dekrety!D14="","",dekrety!D14)</f>
        <v/>
      </c>
      <c r="E15" s="43" t="str">
        <f>IF(dekrety!E14="","",dekrety!E14)</f>
        <v/>
      </c>
      <c r="F15" s="43" t="str">
        <f>IF(dekrety!F14="","",dekrety!F14)</f>
        <v/>
      </c>
    </row>
    <row r="16" spans="2:9" x14ac:dyDescent="0.3">
      <c r="B16" s="43" t="str">
        <f>IF(dekrety!B15="","",dekrety!B15)</f>
        <v/>
      </c>
      <c r="C16" s="43" t="str">
        <f>IF(dekrety!C15="","",dekrety!C15)</f>
        <v/>
      </c>
      <c r="D16" s="43" t="str">
        <f>IF(dekrety!D15="","",dekrety!D15)</f>
        <v/>
      </c>
      <c r="E16" s="43" t="str">
        <f>IF(dekrety!E15="","",dekrety!E15)</f>
        <v/>
      </c>
      <c r="F16" s="43" t="str">
        <f>IF(dekrety!F15="","",dekrety!F15)</f>
        <v/>
      </c>
    </row>
    <row r="17" spans="2:6" x14ac:dyDescent="0.3">
      <c r="B17" s="43" t="str">
        <f>IF(dekrety!B16="","",dekrety!B16)</f>
        <v/>
      </c>
      <c r="C17" s="43" t="str">
        <f>IF(dekrety!C16="","",dekrety!C16)</f>
        <v/>
      </c>
      <c r="D17" s="43" t="str">
        <f>IF(dekrety!D16="","",dekrety!D16)</f>
        <v/>
      </c>
      <c r="E17" s="43" t="str">
        <f>IF(dekrety!E16="","",dekrety!E16)</f>
        <v/>
      </c>
      <c r="F17" s="43" t="str">
        <f>IF(dekrety!F16="","",dekrety!F16)</f>
        <v/>
      </c>
    </row>
    <row r="18" spans="2:6" x14ac:dyDescent="0.3">
      <c r="B18" s="43" t="str">
        <f>IF(dekrety!B17="","",dekrety!B17)</f>
        <v/>
      </c>
      <c r="C18" s="43" t="str">
        <f>IF(dekrety!C17="","",dekrety!C17)</f>
        <v/>
      </c>
      <c r="D18" s="43" t="str">
        <f>IF(dekrety!D17="","",dekrety!D17)</f>
        <v/>
      </c>
      <c r="E18" s="43" t="str">
        <f>IF(dekrety!E17="","",dekrety!E17)</f>
        <v/>
      </c>
      <c r="F18" s="43" t="str">
        <f>IF(dekrety!F17="","",dekrety!F17)</f>
        <v/>
      </c>
    </row>
    <row r="19" spans="2:6" x14ac:dyDescent="0.3">
      <c r="B19" s="43" t="str">
        <f>IF(dekrety!B18="","",dekrety!B18)</f>
        <v/>
      </c>
      <c r="C19" s="43" t="str">
        <f>IF(dekrety!C18="","",dekrety!C18)</f>
        <v/>
      </c>
      <c r="D19" s="43" t="str">
        <f>IF(dekrety!D18="","",dekrety!D18)</f>
        <v/>
      </c>
      <c r="E19" s="43" t="str">
        <f>IF(dekrety!E18="","",dekrety!E18)</f>
        <v/>
      </c>
      <c r="F19" s="43" t="str">
        <f>IF(dekrety!F18="","",dekrety!F18)</f>
        <v/>
      </c>
    </row>
    <row r="20" spans="2:6" x14ac:dyDescent="0.3">
      <c r="B20" s="43" t="str">
        <f>IF(dekrety!B19="","",dekrety!B19)</f>
        <v/>
      </c>
      <c r="C20" s="43" t="str">
        <f>IF(dekrety!C19="","",dekrety!C19)</f>
        <v/>
      </c>
      <c r="D20" s="43" t="str">
        <f>IF(dekrety!D19="","",dekrety!D19)</f>
        <v/>
      </c>
      <c r="E20" s="43" t="str">
        <f>IF(dekrety!E19="","",dekrety!E19)</f>
        <v/>
      </c>
      <c r="F20" s="43" t="str">
        <f>IF(dekrety!F19="","",dekrety!F19)</f>
        <v/>
      </c>
    </row>
    <row r="21" spans="2:6" x14ac:dyDescent="0.3">
      <c r="B21" s="43" t="str">
        <f>IF(dekrety!B20="","",dekrety!B20)</f>
        <v/>
      </c>
      <c r="C21" s="43" t="str">
        <f>IF(dekrety!C20="","",dekrety!C20)</f>
        <v/>
      </c>
      <c r="D21" s="43" t="str">
        <f>IF(dekrety!D20="","",dekrety!D20)</f>
        <v/>
      </c>
      <c r="E21" s="43" t="str">
        <f>IF(dekrety!E20="","",dekrety!E20)</f>
        <v/>
      </c>
      <c r="F21" s="43" t="str">
        <f>IF(dekrety!F20="","",dekrety!F20)</f>
        <v/>
      </c>
    </row>
    <row r="22" spans="2:6" x14ac:dyDescent="0.3">
      <c r="B22" s="43" t="str">
        <f>IF(dekrety!B21="","",dekrety!B21)</f>
        <v/>
      </c>
      <c r="C22" s="43" t="str">
        <f>IF(dekrety!C21="","",dekrety!C21)</f>
        <v/>
      </c>
      <c r="D22" s="43" t="str">
        <f>IF(dekrety!D21="","",dekrety!D21)</f>
        <v/>
      </c>
      <c r="E22" s="43" t="str">
        <f>IF(dekrety!E21="","",dekrety!E21)</f>
        <v/>
      </c>
      <c r="F22" s="43" t="str">
        <f>IF(dekrety!F21="","",dekrety!F21)</f>
        <v/>
      </c>
    </row>
    <row r="23" spans="2:6" x14ac:dyDescent="0.3">
      <c r="B23" s="43" t="str">
        <f>IF(dekrety!B22="","",dekrety!B22)</f>
        <v/>
      </c>
      <c r="C23" s="43" t="str">
        <f>IF(dekrety!C22="","",dekrety!C22)</f>
        <v/>
      </c>
      <c r="D23" s="43" t="str">
        <f>IF(dekrety!D22="","",dekrety!D22)</f>
        <v/>
      </c>
      <c r="E23" s="43" t="str">
        <f>IF(dekrety!E22="","",dekrety!E22)</f>
        <v/>
      </c>
      <c r="F23" s="43" t="str">
        <f>IF(dekrety!F22="","",dekrety!F22)</f>
        <v/>
      </c>
    </row>
    <row r="24" spans="2:6" x14ac:dyDescent="0.3">
      <c r="B24" s="43" t="str">
        <f>IF(dekrety!B23="","",dekrety!B23)</f>
        <v/>
      </c>
      <c r="C24" s="43" t="str">
        <f>IF(dekrety!C23="","",dekrety!C23)</f>
        <v/>
      </c>
      <c r="D24" s="43" t="str">
        <f>IF(dekrety!D23="","",dekrety!D23)</f>
        <v/>
      </c>
      <c r="E24" s="43" t="str">
        <f>IF(dekrety!E23="","",dekrety!E23)</f>
        <v/>
      </c>
      <c r="F24" s="43" t="str">
        <f>IF(dekrety!F23="","",dekrety!F23)</f>
        <v/>
      </c>
    </row>
    <row r="25" spans="2:6" x14ac:dyDescent="0.3">
      <c r="B25" s="43" t="str">
        <f>IF(dekrety!B24="","",dekrety!B24)</f>
        <v/>
      </c>
      <c r="C25" s="43" t="str">
        <f>IF(dekrety!C24="","",dekrety!C24)</f>
        <v/>
      </c>
      <c r="D25" s="43" t="str">
        <f>IF(dekrety!D24="","",dekrety!D24)</f>
        <v/>
      </c>
      <c r="E25" s="43" t="str">
        <f>IF(dekrety!E24="","",dekrety!E24)</f>
        <v/>
      </c>
      <c r="F25" s="43" t="str">
        <f>IF(dekrety!F24="","",dekrety!F24)</f>
        <v/>
      </c>
    </row>
    <row r="26" spans="2:6" x14ac:dyDescent="0.3">
      <c r="B26" s="43" t="str">
        <f>IF(dekrety!B25="","",dekrety!B25)</f>
        <v/>
      </c>
      <c r="C26" s="43" t="str">
        <f>IF(dekrety!C25="","",dekrety!C25)</f>
        <v/>
      </c>
      <c r="D26" s="43" t="str">
        <f>IF(dekrety!D25="","",dekrety!D25)</f>
        <v/>
      </c>
      <c r="E26" s="43" t="str">
        <f>IF(dekrety!E25="","",dekrety!E25)</f>
        <v/>
      </c>
      <c r="F26" s="43" t="str">
        <f>IF(dekrety!F25="","",dekrety!F25)</f>
        <v/>
      </c>
    </row>
    <row r="27" spans="2:6" x14ac:dyDescent="0.3">
      <c r="B27" s="43" t="str">
        <f>IF(dekrety!B26="","",dekrety!B26)</f>
        <v/>
      </c>
      <c r="C27" s="43" t="str">
        <f>IF(dekrety!C26="","",dekrety!C26)</f>
        <v/>
      </c>
      <c r="D27" s="43" t="str">
        <f>IF(dekrety!D26="","",dekrety!D26)</f>
        <v/>
      </c>
      <c r="E27" s="43" t="str">
        <f>IF(dekrety!E26="","",dekrety!E26)</f>
        <v/>
      </c>
      <c r="F27" s="43" t="str">
        <f>IF(dekrety!F26="","",dekrety!F26)</f>
        <v/>
      </c>
    </row>
    <row r="28" spans="2:6" x14ac:dyDescent="0.3">
      <c r="B28" s="43" t="str">
        <f>IF(dekrety!B27="","",dekrety!B27)</f>
        <v/>
      </c>
      <c r="C28" s="43" t="str">
        <f>IF(dekrety!C27="","",dekrety!C27)</f>
        <v/>
      </c>
      <c r="D28" s="43" t="str">
        <f>IF(dekrety!D27="","",dekrety!D27)</f>
        <v/>
      </c>
      <c r="E28" s="43" t="str">
        <f>IF(dekrety!E27="","",dekrety!E27)</f>
        <v/>
      </c>
      <c r="F28" s="43" t="str">
        <f>IF(dekrety!F27="","",dekrety!F27)</f>
        <v/>
      </c>
    </row>
    <row r="29" spans="2:6" x14ac:dyDescent="0.3">
      <c r="B29" s="43" t="str">
        <f>IF(dekrety!B28="","",dekrety!B28)</f>
        <v/>
      </c>
      <c r="C29" s="43" t="str">
        <f>IF(dekrety!C28="","",dekrety!C28)</f>
        <v/>
      </c>
      <c r="D29" s="43" t="str">
        <f>IF(dekrety!D28="","",dekrety!D28)</f>
        <v/>
      </c>
      <c r="E29" s="43" t="str">
        <f>IF(dekrety!E28="","",dekrety!E28)</f>
        <v/>
      </c>
      <c r="F29" s="43" t="str">
        <f>IF(dekrety!F28="","",dekrety!F28)</f>
        <v/>
      </c>
    </row>
    <row r="30" spans="2:6" x14ac:dyDescent="0.3">
      <c r="B30" s="43" t="str">
        <f>IF(dekrety!B29="","",dekrety!B29)</f>
        <v/>
      </c>
      <c r="C30" s="43" t="str">
        <f>IF(dekrety!C29="","",dekrety!C29)</f>
        <v/>
      </c>
      <c r="D30" s="43" t="str">
        <f>IF(dekrety!D29="","",dekrety!D29)</f>
        <v/>
      </c>
      <c r="E30" s="43" t="str">
        <f>IF(dekrety!E29="","",dekrety!E29)</f>
        <v/>
      </c>
      <c r="F30" s="43" t="str">
        <f>IF(dekrety!F29="","",dekrety!F29)</f>
        <v/>
      </c>
    </row>
    <row r="31" spans="2:6" x14ac:dyDescent="0.3">
      <c r="B31" s="43" t="str">
        <f>IF(dekrety!B30="","",dekrety!B30)</f>
        <v/>
      </c>
      <c r="C31" s="43" t="str">
        <f>IF(dekrety!C30="","",dekrety!C30)</f>
        <v/>
      </c>
      <c r="D31" s="43" t="str">
        <f>IF(dekrety!D30="","",dekrety!D30)</f>
        <v/>
      </c>
      <c r="E31" s="43" t="str">
        <f>IF(dekrety!E30="","",dekrety!E30)</f>
        <v/>
      </c>
      <c r="F31" s="43" t="str">
        <f>IF(dekrety!F30="","",dekrety!F30)</f>
        <v/>
      </c>
    </row>
    <row r="32" spans="2:6" x14ac:dyDescent="0.3">
      <c r="B32" s="43" t="str">
        <f>IF(dekrety!B31="","",dekrety!B31)</f>
        <v/>
      </c>
      <c r="C32" s="43" t="str">
        <f>IF(dekrety!C31="","",dekrety!C31)</f>
        <v/>
      </c>
      <c r="D32" s="43" t="str">
        <f>IF(dekrety!D31="","",dekrety!D31)</f>
        <v/>
      </c>
      <c r="E32" s="43" t="str">
        <f>IF(dekrety!E31="","",dekrety!E31)</f>
        <v/>
      </c>
      <c r="F32" s="43" t="str">
        <f>IF(dekrety!F31="","",dekrety!F31)</f>
        <v/>
      </c>
    </row>
    <row r="33" spans="2:6" x14ac:dyDescent="0.3">
      <c r="B33" s="43" t="str">
        <f>IF(dekrety!B32="","",dekrety!B32)</f>
        <v/>
      </c>
      <c r="C33" s="43" t="str">
        <f>IF(dekrety!C32="","",dekrety!C32)</f>
        <v/>
      </c>
      <c r="D33" s="43" t="str">
        <f>IF(dekrety!D32="","",dekrety!D32)</f>
        <v/>
      </c>
      <c r="E33" s="43" t="str">
        <f>IF(dekrety!E32="","",dekrety!E32)</f>
        <v/>
      </c>
      <c r="F33" s="43" t="str">
        <f>IF(dekrety!F32="","",dekrety!F32)</f>
        <v/>
      </c>
    </row>
    <row r="34" spans="2:6" x14ac:dyDescent="0.3">
      <c r="B34" s="43" t="str">
        <f>IF(dekrety!B33="","",dekrety!B33)</f>
        <v/>
      </c>
      <c r="C34" s="43" t="str">
        <f>IF(dekrety!C33="","",dekrety!C33)</f>
        <v/>
      </c>
      <c r="D34" s="43" t="str">
        <f>IF(dekrety!D33="","",dekrety!D33)</f>
        <v/>
      </c>
      <c r="E34" s="43" t="str">
        <f>IF(dekrety!E33="","",dekrety!E33)</f>
        <v/>
      </c>
      <c r="F34" s="43" t="str">
        <f>IF(dekrety!F33="","",dekrety!F33)</f>
        <v/>
      </c>
    </row>
    <row r="35" spans="2:6" x14ac:dyDescent="0.3">
      <c r="B35" s="43" t="str">
        <f>IF(dekrety!B34="","",dekrety!B34)</f>
        <v/>
      </c>
      <c r="C35" s="43" t="str">
        <f>IF(dekrety!C34="","",dekrety!C34)</f>
        <v/>
      </c>
      <c r="D35" s="43" t="str">
        <f>IF(dekrety!D34="","",dekrety!D34)</f>
        <v/>
      </c>
      <c r="E35" s="43" t="str">
        <f>IF(dekrety!E34="","",dekrety!E34)</f>
        <v/>
      </c>
      <c r="F35" s="43" t="str">
        <f>IF(dekrety!F34="","",dekrety!F34)</f>
        <v/>
      </c>
    </row>
    <row r="36" spans="2:6" x14ac:dyDescent="0.3">
      <c r="B36" s="43" t="str">
        <f>IF(dekrety!B35="","",dekrety!B35)</f>
        <v/>
      </c>
      <c r="C36" s="43" t="str">
        <f>IF(dekrety!C35="","",dekrety!C35)</f>
        <v/>
      </c>
      <c r="D36" s="43" t="str">
        <f>IF(dekrety!D35="","",dekrety!D35)</f>
        <v/>
      </c>
      <c r="E36" s="43" t="str">
        <f>IF(dekrety!E35="","",dekrety!E35)</f>
        <v/>
      </c>
      <c r="F36" s="43" t="str">
        <f>IF(dekrety!F35="","",dekrety!F35)</f>
        <v/>
      </c>
    </row>
    <row r="37" spans="2:6" x14ac:dyDescent="0.3">
      <c r="B37" s="43" t="str">
        <f>IF(dekrety!B36="","",dekrety!B36)</f>
        <v/>
      </c>
      <c r="C37" s="43" t="str">
        <f>IF(dekrety!C36="","",dekrety!C36)</f>
        <v/>
      </c>
      <c r="D37" s="43" t="str">
        <f>IF(dekrety!D36="","",dekrety!D36)</f>
        <v/>
      </c>
      <c r="E37" s="43" t="str">
        <f>IF(dekrety!E36="","",dekrety!E36)</f>
        <v/>
      </c>
      <c r="F37" s="43" t="str">
        <f>IF(dekrety!F36="","",dekrety!F36)</f>
        <v/>
      </c>
    </row>
    <row r="38" spans="2:6" x14ac:dyDescent="0.3">
      <c r="B38" s="43" t="str">
        <f>IF(dekrety!B37="","",dekrety!B37)</f>
        <v/>
      </c>
      <c r="C38" s="43" t="str">
        <f>IF(dekrety!C37="","",dekrety!C37)</f>
        <v/>
      </c>
      <c r="D38" s="43" t="str">
        <f>IF(dekrety!D37="","",dekrety!D37)</f>
        <v/>
      </c>
      <c r="E38" s="43" t="str">
        <f>IF(dekrety!E37="","",dekrety!E37)</f>
        <v/>
      </c>
      <c r="F38" s="43" t="str">
        <f>IF(dekrety!F37="","",dekrety!F37)</f>
        <v/>
      </c>
    </row>
    <row r="39" spans="2:6" x14ac:dyDescent="0.3">
      <c r="B39" s="43" t="str">
        <f>IF(dekrety!B38="","",dekrety!B38)</f>
        <v/>
      </c>
      <c r="C39" s="43" t="str">
        <f>IF(dekrety!C38="","",dekrety!C38)</f>
        <v/>
      </c>
      <c r="D39" s="43" t="str">
        <f>IF(dekrety!D38="","",dekrety!D38)</f>
        <v/>
      </c>
      <c r="E39" s="43" t="str">
        <f>IF(dekrety!E38="","",dekrety!E38)</f>
        <v/>
      </c>
      <c r="F39" s="43" t="str">
        <f>IF(dekrety!F38="","",dekrety!F38)</f>
        <v/>
      </c>
    </row>
    <row r="40" spans="2:6" x14ac:dyDescent="0.3">
      <c r="B40" s="43" t="str">
        <f>IF(dekrety!B39="","",dekrety!B39)</f>
        <v/>
      </c>
      <c r="C40" s="43" t="str">
        <f>IF(dekrety!C39="","",dekrety!C39)</f>
        <v/>
      </c>
      <c r="D40" s="43" t="str">
        <f>IF(dekrety!D39="","",dekrety!D39)</f>
        <v/>
      </c>
      <c r="E40" s="43" t="str">
        <f>IF(dekrety!E39="","",dekrety!E39)</f>
        <v/>
      </c>
      <c r="F40" s="43" t="str">
        <f>IF(dekrety!F39="","",dekrety!F39)</f>
        <v/>
      </c>
    </row>
    <row r="41" spans="2:6" x14ac:dyDescent="0.3">
      <c r="B41" s="43" t="str">
        <f>IF(dekrety!B40="","",dekrety!B40)</f>
        <v/>
      </c>
      <c r="C41" s="43" t="str">
        <f>IF(dekrety!C40="","",dekrety!C40)</f>
        <v/>
      </c>
      <c r="D41" s="43" t="str">
        <f>IF(dekrety!D40="","",dekrety!D40)</f>
        <v/>
      </c>
      <c r="E41" s="43" t="str">
        <f>IF(dekrety!E40="","",dekrety!E40)</f>
        <v/>
      </c>
      <c r="F41" s="43" t="str">
        <f>IF(dekrety!F40="","",dekrety!F40)</f>
        <v/>
      </c>
    </row>
    <row r="42" spans="2:6" x14ac:dyDescent="0.3">
      <c r="B42" s="43" t="str">
        <f>IF(dekrety!B41="","",dekrety!B41)</f>
        <v/>
      </c>
      <c r="C42" s="43" t="str">
        <f>IF(dekrety!C41="","",dekrety!C41)</f>
        <v/>
      </c>
      <c r="D42" s="43" t="str">
        <f>IF(dekrety!D41="","",dekrety!D41)</f>
        <v/>
      </c>
      <c r="E42" s="43" t="str">
        <f>IF(dekrety!E41="","",dekrety!E41)</f>
        <v/>
      </c>
      <c r="F42" s="43" t="str">
        <f>IF(dekrety!F41="","",dekrety!F41)</f>
        <v/>
      </c>
    </row>
    <row r="43" spans="2:6" x14ac:dyDescent="0.3">
      <c r="B43" s="43" t="str">
        <f>IF(dekrety!B42="","",dekrety!B42)</f>
        <v/>
      </c>
      <c r="C43" s="43" t="str">
        <f>IF(dekrety!C42="","",dekrety!C42)</f>
        <v/>
      </c>
      <c r="D43" s="43" t="str">
        <f>IF(dekrety!D42="","",dekrety!D42)</f>
        <v/>
      </c>
      <c r="E43" s="43" t="str">
        <f>IF(dekrety!E42="","",dekrety!E42)</f>
        <v/>
      </c>
      <c r="F43" s="43" t="str">
        <f>IF(dekrety!F42="","",dekrety!F42)</f>
        <v/>
      </c>
    </row>
    <row r="44" spans="2:6" x14ac:dyDescent="0.3">
      <c r="B44" s="43" t="str">
        <f>IF(dekrety!B43="","",dekrety!B43)</f>
        <v/>
      </c>
      <c r="C44" s="43" t="str">
        <f>IF(dekrety!C43="","",dekrety!C43)</f>
        <v/>
      </c>
      <c r="D44" s="43" t="str">
        <f>IF(dekrety!D43="","",dekrety!D43)</f>
        <v/>
      </c>
      <c r="E44" s="43" t="str">
        <f>IF(dekrety!E43="","",dekrety!E43)</f>
        <v/>
      </c>
      <c r="F44" s="43" t="str">
        <f>IF(dekrety!F43="","",dekrety!F43)</f>
        <v/>
      </c>
    </row>
    <row r="45" spans="2:6" x14ac:dyDescent="0.3">
      <c r="B45" s="43" t="str">
        <f>IF(dekrety!B44="","",dekrety!B44)</f>
        <v/>
      </c>
      <c r="C45" s="43" t="str">
        <f>IF(dekrety!C44="","",dekrety!C44)</f>
        <v/>
      </c>
      <c r="D45" s="43" t="str">
        <f>IF(dekrety!D44="","",dekrety!D44)</f>
        <v/>
      </c>
      <c r="E45" s="43" t="str">
        <f>IF(dekrety!E44="","",dekrety!E44)</f>
        <v/>
      </c>
      <c r="F45" s="43" t="str">
        <f>IF(dekrety!F44="","",dekrety!F44)</f>
        <v/>
      </c>
    </row>
    <row r="46" spans="2:6" x14ac:dyDescent="0.3">
      <c r="B46" s="43" t="str">
        <f>IF(dekrety!B45="","",dekrety!B45)</f>
        <v/>
      </c>
      <c r="C46" s="43" t="str">
        <f>IF(dekrety!C45="","",dekrety!C45)</f>
        <v/>
      </c>
      <c r="D46" s="43" t="str">
        <f>IF(dekrety!D45="","",dekrety!D45)</f>
        <v/>
      </c>
      <c r="E46" s="43" t="str">
        <f>IF(dekrety!E45="","",dekrety!E45)</f>
        <v/>
      </c>
      <c r="F46" s="43" t="str">
        <f>IF(dekrety!F45="","",dekrety!F45)</f>
        <v/>
      </c>
    </row>
    <row r="47" spans="2:6" x14ac:dyDescent="0.3">
      <c r="B47" s="43" t="str">
        <f>IF(dekrety!B46="","",dekrety!B46)</f>
        <v/>
      </c>
      <c r="C47" s="43" t="str">
        <f>IF(dekrety!C46="","",dekrety!C46)</f>
        <v/>
      </c>
      <c r="D47" s="43" t="str">
        <f>IF(dekrety!D46="","",dekrety!D46)</f>
        <v/>
      </c>
      <c r="E47" s="43" t="str">
        <f>IF(dekrety!E46="","",dekrety!E46)</f>
        <v/>
      </c>
      <c r="F47" s="43" t="str">
        <f>IF(dekrety!F46="","",dekrety!F46)</f>
        <v/>
      </c>
    </row>
    <row r="48" spans="2:6" x14ac:dyDescent="0.3">
      <c r="B48" s="43" t="str">
        <f>IF(dekrety!B47="","",dekrety!B47)</f>
        <v/>
      </c>
      <c r="C48" s="43" t="str">
        <f>IF(dekrety!C47="","",dekrety!C47)</f>
        <v/>
      </c>
      <c r="D48" s="43" t="str">
        <f>IF(dekrety!D47="","",dekrety!D47)</f>
        <v/>
      </c>
      <c r="E48" s="43" t="str">
        <f>IF(dekrety!E47="","",dekrety!E47)</f>
        <v/>
      </c>
      <c r="F48" s="43" t="str">
        <f>IF(dekrety!F47="","",dekrety!F47)</f>
        <v/>
      </c>
    </row>
    <row r="49" spans="2:6" x14ac:dyDescent="0.3">
      <c r="B49" s="43" t="str">
        <f>IF(dekrety!B48="","",dekrety!B48)</f>
        <v/>
      </c>
      <c r="C49" s="43" t="str">
        <f>IF(dekrety!C48="","",dekrety!C48)</f>
        <v/>
      </c>
      <c r="D49" s="43" t="str">
        <f>IF(dekrety!D48="","",dekrety!D48)</f>
        <v/>
      </c>
      <c r="E49" s="43" t="str">
        <f>IF(dekrety!E48="","",dekrety!E48)</f>
        <v/>
      </c>
      <c r="F49" s="43" t="str">
        <f>IF(dekrety!F48="","",dekrety!F48)</f>
        <v/>
      </c>
    </row>
    <row r="50" spans="2:6" x14ac:dyDescent="0.3">
      <c r="B50" s="43" t="str">
        <f>IF(dekrety!B49="","",dekrety!B49)</f>
        <v/>
      </c>
      <c r="C50" s="43" t="str">
        <f>IF(dekrety!C49="","",dekrety!C49)</f>
        <v/>
      </c>
      <c r="D50" s="43" t="str">
        <f>IF(dekrety!D49="","",dekrety!D49)</f>
        <v/>
      </c>
      <c r="E50" s="43" t="str">
        <f>IF(dekrety!E49="","",dekrety!E49)</f>
        <v/>
      </c>
      <c r="F50" s="43" t="str">
        <f>IF(dekrety!F49="","",dekrety!F49)</f>
        <v/>
      </c>
    </row>
    <row r="51" spans="2:6" x14ac:dyDescent="0.3">
      <c r="B51" s="43" t="str">
        <f>IF(dekrety!B50="","",dekrety!B50)</f>
        <v/>
      </c>
      <c r="C51" s="43" t="str">
        <f>IF(dekrety!C50="","",dekrety!C50)</f>
        <v/>
      </c>
      <c r="D51" s="43" t="str">
        <f>IF(dekrety!D50="","",dekrety!D50)</f>
        <v/>
      </c>
      <c r="E51" s="43" t="str">
        <f>IF(dekrety!E50="","",dekrety!E50)</f>
        <v/>
      </c>
      <c r="F51" s="43" t="str">
        <f>IF(dekrety!F50="","",dekrety!F50)</f>
        <v/>
      </c>
    </row>
    <row r="52" spans="2:6" x14ac:dyDescent="0.3">
      <c r="B52" s="43" t="str">
        <f>IF(dekrety!B51="","",dekrety!B51)</f>
        <v/>
      </c>
      <c r="C52" s="43" t="str">
        <f>IF(dekrety!C51="","",dekrety!C51)</f>
        <v/>
      </c>
      <c r="D52" s="43" t="str">
        <f>IF(dekrety!D51="","",dekrety!D51)</f>
        <v/>
      </c>
      <c r="E52" s="43" t="str">
        <f>IF(dekrety!E51="","",dekrety!E51)</f>
        <v/>
      </c>
      <c r="F52" s="43" t="str">
        <f>IF(dekrety!F51="","",dekrety!F51)</f>
        <v/>
      </c>
    </row>
    <row r="53" spans="2:6" x14ac:dyDescent="0.3">
      <c r="B53" s="43" t="str">
        <f>IF(dekrety!B52="","",dekrety!B52)</f>
        <v/>
      </c>
      <c r="C53" s="43" t="str">
        <f>IF(dekrety!C52="","",dekrety!C52)</f>
        <v/>
      </c>
      <c r="D53" s="43" t="str">
        <f>IF(dekrety!D52="","",dekrety!D52)</f>
        <v/>
      </c>
      <c r="E53" s="43" t="str">
        <f>IF(dekrety!E52="","",dekrety!E52)</f>
        <v/>
      </c>
      <c r="F53" s="43" t="str">
        <f>IF(dekrety!F52="","",dekrety!F52)</f>
        <v/>
      </c>
    </row>
    <row r="54" spans="2:6" x14ac:dyDescent="0.3">
      <c r="B54" s="43" t="str">
        <f>IF(dekrety!B53="","",dekrety!B53)</f>
        <v/>
      </c>
      <c r="C54" s="43" t="str">
        <f>IF(dekrety!C53="","",dekrety!C53)</f>
        <v/>
      </c>
      <c r="D54" s="43" t="str">
        <f>IF(dekrety!D53="","",dekrety!D53)</f>
        <v/>
      </c>
      <c r="E54" s="43" t="str">
        <f>IF(dekrety!E53="","",dekrety!E53)</f>
        <v/>
      </c>
      <c r="F54" s="43" t="str">
        <f>IF(dekrety!F53="","",dekrety!F53)</f>
        <v/>
      </c>
    </row>
    <row r="55" spans="2:6" x14ac:dyDescent="0.3">
      <c r="B55" s="43" t="str">
        <f>IF(dekrety!B54="","",dekrety!B54)</f>
        <v/>
      </c>
      <c r="C55" s="43" t="str">
        <f>IF(dekrety!C54="","",dekrety!C54)</f>
        <v/>
      </c>
      <c r="D55" s="43" t="str">
        <f>IF(dekrety!D54="","",dekrety!D54)</f>
        <v/>
      </c>
      <c r="E55" s="43" t="str">
        <f>IF(dekrety!E54="","",dekrety!E54)</f>
        <v/>
      </c>
      <c r="F55" s="43" t="str">
        <f>IF(dekrety!F54="","",dekrety!F54)</f>
        <v/>
      </c>
    </row>
    <row r="56" spans="2:6" x14ac:dyDescent="0.3">
      <c r="B56" s="43" t="str">
        <f>IF(dekrety!B55="","",dekrety!B55)</f>
        <v/>
      </c>
      <c r="C56" s="43" t="str">
        <f>IF(dekrety!C55="","",dekrety!C55)</f>
        <v/>
      </c>
      <c r="D56" s="43" t="str">
        <f>IF(dekrety!D55="","",dekrety!D55)</f>
        <v/>
      </c>
      <c r="E56" s="43" t="str">
        <f>IF(dekrety!E55="","",dekrety!E55)</f>
        <v/>
      </c>
      <c r="F56" s="43" t="str">
        <f>IF(dekrety!F55="","",dekrety!F55)</f>
        <v/>
      </c>
    </row>
    <row r="57" spans="2:6" x14ac:dyDescent="0.3">
      <c r="B57" s="43" t="str">
        <f>IF(dekrety!B56="","",dekrety!B56)</f>
        <v/>
      </c>
      <c r="C57" s="43" t="str">
        <f>IF(dekrety!C56="","",dekrety!C56)</f>
        <v/>
      </c>
      <c r="D57" s="43" t="str">
        <f>IF(dekrety!D56="","",dekrety!D56)</f>
        <v/>
      </c>
      <c r="E57" s="43" t="str">
        <f>IF(dekrety!E56="","",dekrety!E56)</f>
        <v/>
      </c>
      <c r="F57" s="43" t="str">
        <f>IF(dekrety!F56="","",dekrety!F56)</f>
        <v/>
      </c>
    </row>
    <row r="58" spans="2:6" x14ac:dyDescent="0.3">
      <c r="B58" s="43" t="str">
        <f>IF(dekrety!B57="","",dekrety!B57)</f>
        <v/>
      </c>
      <c r="C58" s="43" t="str">
        <f>IF(dekrety!C57="","",dekrety!C57)</f>
        <v/>
      </c>
      <c r="D58" s="43" t="str">
        <f>IF(dekrety!D57="","",dekrety!D57)</f>
        <v/>
      </c>
      <c r="E58" s="43" t="str">
        <f>IF(dekrety!E57="","",dekrety!E57)</f>
        <v/>
      </c>
      <c r="F58" s="43" t="str">
        <f>IF(dekrety!F57="","",dekrety!F57)</f>
        <v/>
      </c>
    </row>
    <row r="59" spans="2:6" x14ac:dyDescent="0.3">
      <c r="B59" s="43" t="str">
        <f>IF(dekrety!B58="","",dekrety!B58)</f>
        <v/>
      </c>
      <c r="C59" s="43" t="str">
        <f>IF(dekrety!C58="","",dekrety!C58)</f>
        <v/>
      </c>
      <c r="D59" s="43" t="str">
        <f>IF(dekrety!D58="","",dekrety!D58)</f>
        <v/>
      </c>
      <c r="E59" s="43" t="str">
        <f>IF(dekrety!E58="","",dekrety!E58)</f>
        <v/>
      </c>
      <c r="F59" s="43" t="str">
        <f>IF(dekrety!F58="","",dekrety!F58)</f>
        <v/>
      </c>
    </row>
    <row r="60" spans="2:6" x14ac:dyDescent="0.3">
      <c r="B60" s="43" t="str">
        <f>IF(dekrety!B59="","",dekrety!B59)</f>
        <v/>
      </c>
      <c r="C60" s="43" t="str">
        <f>IF(dekrety!C59="","",dekrety!C59)</f>
        <v/>
      </c>
      <c r="D60" s="43" t="str">
        <f>IF(dekrety!D59="","",dekrety!D59)</f>
        <v/>
      </c>
      <c r="E60" s="43" t="str">
        <f>IF(dekrety!E59="","",dekrety!E59)</f>
        <v/>
      </c>
      <c r="F60" s="43" t="str">
        <f>IF(dekrety!F59="","",dekrety!F59)</f>
        <v/>
      </c>
    </row>
    <row r="61" spans="2:6" x14ac:dyDescent="0.3">
      <c r="B61" s="43" t="str">
        <f>IF(dekrety!B60="","",dekrety!B60)</f>
        <v/>
      </c>
      <c r="C61" s="43" t="str">
        <f>IF(dekrety!C60="","",dekrety!C60)</f>
        <v/>
      </c>
      <c r="D61" s="43" t="str">
        <f>IF(dekrety!D60="","",dekrety!D60)</f>
        <v/>
      </c>
      <c r="E61" s="43" t="str">
        <f>IF(dekrety!E60="","",dekrety!E60)</f>
        <v/>
      </c>
      <c r="F61" s="43" t="str">
        <f>IF(dekrety!F60="","",dekrety!F60)</f>
        <v/>
      </c>
    </row>
    <row r="62" spans="2:6" x14ac:dyDescent="0.3">
      <c r="B62" s="43" t="str">
        <f>IF(dekrety!B61="","",dekrety!B61)</f>
        <v/>
      </c>
      <c r="C62" s="43" t="str">
        <f>IF(dekrety!C61="","",dekrety!C61)</f>
        <v/>
      </c>
      <c r="D62" s="43" t="str">
        <f>IF(dekrety!D61="","",dekrety!D61)</f>
        <v/>
      </c>
      <c r="E62" s="43" t="str">
        <f>IF(dekrety!E61="","",dekrety!E61)</f>
        <v/>
      </c>
      <c r="F62" s="43" t="str">
        <f>IF(dekrety!F61="","",dekrety!F61)</f>
        <v/>
      </c>
    </row>
    <row r="63" spans="2:6" x14ac:dyDescent="0.3">
      <c r="B63" s="43" t="str">
        <f>IF(dekrety!B62="","",dekrety!B62)</f>
        <v/>
      </c>
      <c r="C63" s="43" t="str">
        <f>IF(dekrety!C62="","",dekrety!C62)</f>
        <v/>
      </c>
      <c r="D63" s="43" t="str">
        <f>IF(dekrety!D62="","",dekrety!D62)</f>
        <v/>
      </c>
      <c r="E63" s="43" t="str">
        <f>IF(dekrety!E62="","",dekrety!E62)</f>
        <v/>
      </c>
      <c r="F63" s="43" t="str">
        <f>IF(dekrety!F62="","",dekrety!F62)</f>
        <v/>
      </c>
    </row>
    <row r="64" spans="2:6" x14ac:dyDescent="0.3">
      <c r="B64" s="43" t="str">
        <f>IF(dekrety!B63="","",dekrety!B63)</f>
        <v/>
      </c>
      <c r="C64" s="43" t="str">
        <f>IF(dekrety!C63="","",dekrety!C63)</f>
        <v/>
      </c>
      <c r="D64" s="43" t="str">
        <f>IF(dekrety!D63="","",dekrety!D63)</f>
        <v/>
      </c>
      <c r="E64" s="43" t="str">
        <f>IF(dekrety!E63="","",dekrety!E63)</f>
        <v/>
      </c>
      <c r="F64" s="43" t="str">
        <f>IF(dekrety!F63="","",dekrety!F63)</f>
        <v/>
      </c>
    </row>
    <row r="65" spans="2:6" x14ac:dyDescent="0.3">
      <c r="B65" s="43" t="str">
        <f>IF(dekrety!B64="","",dekrety!B64)</f>
        <v/>
      </c>
      <c r="C65" s="43" t="str">
        <f>IF(dekrety!C64="","",dekrety!C64)</f>
        <v/>
      </c>
      <c r="D65" s="43" t="str">
        <f>IF(dekrety!D64="","",dekrety!D64)</f>
        <v/>
      </c>
      <c r="E65" s="43" t="str">
        <f>IF(dekrety!E64="","",dekrety!E64)</f>
        <v/>
      </c>
      <c r="F65" s="43" t="str">
        <f>IF(dekrety!F64="","",dekrety!F64)</f>
        <v/>
      </c>
    </row>
    <row r="66" spans="2:6" x14ac:dyDescent="0.3">
      <c r="B66" s="43" t="str">
        <f>IF(dekrety!B65="","",dekrety!B65)</f>
        <v/>
      </c>
      <c r="C66" s="43" t="str">
        <f>IF(dekrety!C65="","",dekrety!C65)</f>
        <v/>
      </c>
      <c r="D66" s="43" t="str">
        <f>IF(dekrety!D65="","",dekrety!D65)</f>
        <v/>
      </c>
      <c r="E66" s="43" t="str">
        <f>IF(dekrety!E65="","",dekrety!E65)</f>
        <v/>
      </c>
      <c r="F66" s="43" t="str">
        <f>IF(dekrety!F65="","",dekrety!F65)</f>
        <v/>
      </c>
    </row>
    <row r="67" spans="2:6" x14ac:dyDescent="0.3">
      <c r="B67" s="43" t="str">
        <f>IF(dekrety!B66="","",dekrety!B66)</f>
        <v/>
      </c>
      <c r="C67" s="43" t="str">
        <f>IF(dekrety!C66="","",dekrety!C66)</f>
        <v/>
      </c>
      <c r="D67" s="43" t="str">
        <f>IF(dekrety!D66="","",dekrety!D66)</f>
        <v/>
      </c>
      <c r="E67" s="43" t="str">
        <f>IF(dekrety!E66="","",dekrety!E66)</f>
        <v/>
      </c>
      <c r="F67" s="43" t="str">
        <f>IF(dekrety!F66="","",dekrety!F66)</f>
        <v/>
      </c>
    </row>
    <row r="68" spans="2:6" x14ac:dyDescent="0.3">
      <c r="B68" s="43" t="str">
        <f>IF(dekrety!B67="","",dekrety!B67)</f>
        <v/>
      </c>
      <c r="C68" s="43" t="str">
        <f>IF(dekrety!C67="","",dekrety!C67)</f>
        <v/>
      </c>
      <c r="D68" s="43" t="str">
        <f>IF(dekrety!D67="","",dekrety!D67)</f>
        <v/>
      </c>
      <c r="E68" s="43" t="str">
        <f>IF(dekrety!E67="","",dekrety!E67)</f>
        <v/>
      </c>
      <c r="F68" s="43" t="str">
        <f>IF(dekrety!F67="","",dekrety!F67)</f>
        <v/>
      </c>
    </row>
    <row r="69" spans="2:6" x14ac:dyDescent="0.3">
      <c r="B69" s="43" t="str">
        <f>IF(dekrety!B68="","",dekrety!B68)</f>
        <v/>
      </c>
      <c r="C69" s="43" t="str">
        <f>IF(dekrety!C68="","",dekrety!C68)</f>
        <v/>
      </c>
      <c r="D69" s="43" t="str">
        <f>IF(dekrety!D68="","",dekrety!D68)</f>
        <v/>
      </c>
      <c r="E69" s="43" t="str">
        <f>IF(dekrety!E68="","",dekrety!E68)</f>
        <v/>
      </c>
      <c r="F69" s="43" t="str">
        <f>IF(dekrety!F68="","",dekrety!F68)</f>
        <v/>
      </c>
    </row>
    <row r="70" spans="2:6" x14ac:dyDescent="0.3">
      <c r="B70" s="43" t="str">
        <f>IF(dekrety!B69="","",dekrety!B69)</f>
        <v/>
      </c>
      <c r="C70" s="43" t="str">
        <f>IF(dekrety!C69="","",dekrety!C69)</f>
        <v/>
      </c>
      <c r="D70" s="43" t="str">
        <f>IF(dekrety!D69="","",dekrety!D69)</f>
        <v/>
      </c>
      <c r="E70" s="43" t="str">
        <f>IF(dekrety!E69="","",dekrety!E69)</f>
        <v/>
      </c>
      <c r="F70" s="43" t="str">
        <f>IF(dekrety!F69="","",dekrety!F69)</f>
        <v/>
      </c>
    </row>
    <row r="71" spans="2:6" x14ac:dyDescent="0.3">
      <c r="B71" s="43" t="str">
        <f>IF(dekrety!B70="","",dekrety!B70)</f>
        <v/>
      </c>
      <c r="C71" s="43" t="str">
        <f>IF(dekrety!C70="","",dekrety!C70)</f>
        <v/>
      </c>
      <c r="D71" s="43" t="str">
        <f>IF(dekrety!D70="","",dekrety!D70)</f>
        <v/>
      </c>
      <c r="E71" s="43" t="str">
        <f>IF(dekrety!E70="","",dekrety!E70)</f>
        <v/>
      </c>
      <c r="F71" s="43" t="str">
        <f>IF(dekrety!F70="","",dekrety!F70)</f>
        <v/>
      </c>
    </row>
    <row r="72" spans="2:6" x14ac:dyDescent="0.3">
      <c r="B72" s="43" t="str">
        <f>IF(dekrety!B71="","",dekrety!B71)</f>
        <v/>
      </c>
      <c r="C72" s="43" t="str">
        <f>IF(dekrety!C71="","",dekrety!C71)</f>
        <v/>
      </c>
      <c r="D72" s="43" t="str">
        <f>IF(dekrety!D71="","",dekrety!D71)</f>
        <v/>
      </c>
      <c r="E72" s="43" t="str">
        <f>IF(dekrety!E71="","",dekrety!E71)</f>
        <v/>
      </c>
      <c r="F72" s="43" t="str">
        <f>IF(dekrety!F71="","",dekrety!F71)</f>
        <v/>
      </c>
    </row>
    <row r="73" spans="2:6" x14ac:dyDescent="0.3">
      <c r="B73" s="43" t="str">
        <f>IF(dekrety!B72="","",dekrety!B72)</f>
        <v/>
      </c>
      <c r="C73" s="43" t="str">
        <f>IF(dekrety!C72="","",dekrety!C72)</f>
        <v/>
      </c>
      <c r="D73" s="43" t="str">
        <f>IF(dekrety!D72="","",dekrety!D72)</f>
        <v/>
      </c>
      <c r="E73" s="43" t="str">
        <f>IF(dekrety!E72="","",dekrety!E72)</f>
        <v/>
      </c>
      <c r="F73" s="43" t="str">
        <f>IF(dekrety!F72="","",dekrety!F72)</f>
        <v/>
      </c>
    </row>
    <row r="74" spans="2:6" x14ac:dyDescent="0.3">
      <c r="B74" s="43" t="str">
        <f>IF(dekrety!B73="","",dekrety!B73)</f>
        <v/>
      </c>
      <c r="C74" s="43" t="str">
        <f>IF(dekrety!C73="","",dekrety!C73)</f>
        <v/>
      </c>
      <c r="D74" s="43" t="str">
        <f>IF(dekrety!D73="","",dekrety!D73)</f>
        <v/>
      </c>
      <c r="E74" s="43" t="str">
        <f>IF(dekrety!E73="","",dekrety!E73)</f>
        <v/>
      </c>
      <c r="F74" s="43" t="str">
        <f>IF(dekrety!F73="","",dekrety!F73)</f>
        <v/>
      </c>
    </row>
    <row r="75" spans="2:6" x14ac:dyDescent="0.3">
      <c r="B75" s="43" t="str">
        <f>IF(dekrety!B74="","",dekrety!B74)</f>
        <v/>
      </c>
      <c r="C75" s="43" t="str">
        <f>IF(dekrety!C74="","",dekrety!C74)</f>
        <v/>
      </c>
      <c r="D75" s="43" t="str">
        <f>IF(dekrety!D74="","",dekrety!D74)</f>
        <v/>
      </c>
      <c r="E75" s="43" t="str">
        <f>IF(dekrety!E74="","",dekrety!E74)</f>
        <v/>
      </c>
      <c r="F75" s="43" t="str">
        <f>IF(dekrety!F74="","",dekrety!F74)</f>
        <v/>
      </c>
    </row>
    <row r="76" spans="2:6" x14ac:dyDescent="0.3">
      <c r="B76" s="43" t="str">
        <f>IF(dekrety!B75="","",dekrety!B75)</f>
        <v/>
      </c>
      <c r="C76" s="43" t="str">
        <f>IF(dekrety!C75="","",dekrety!C75)</f>
        <v/>
      </c>
      <c r="D76" s="43" t="str">
        <f>IF(dekrety!D75="","",dekrety!D75)</f>
        <v/>
      </c>
      <c r="E76" s="43" t="str">
        <f>IF(dekrety!E75="","",dekrety!E75)</f>
        <v/>
      </c>
      <c r="F76" s="43" t="str">
        <f>IF(dekrety!F75="","",dekrety!F75)</f>
        <v/>
      </c>
    </row>
    <row r="77" spans="2:6" x14ac:dyDescent="0.3">
      <c r="B77" s="43" t="str">
        <f>IF(dekrety!B76="","",dekrety!B76)</f>
        <v/>
      </c>
      <c r="C77" s="43" t="str">
        <f>IF(dekrety!C76="","",dekrety!C76)</f>
        <v/>
      </c>
      <c r="D77" s="43" t="str">
        <f>IF(dekrety!D76="","",dekrety!D76)</f>
        <v/>
      </c>
      <c r="E77" s="43" t="str">
        <f>IF(dekrety!E76="","",dekrety!E76)</f>
        <v/>
      </c>
      <c r="F77" s="43" t="str">
        <f>IF(dekrety!F76="","",dekrety!F76)</f>
        <v/>
      </c>
    </row>
    <row r="78" spans="2:6" x14ac:dyDescent="0.3">
      <c r="B78" s="43" t="str">
        <f>IF(dekrety!B77="","",dekrety!B77)</f>
        <v/>
      </c>
      <c r="C78" s="43" t="str">
        <f>IF(dekrety!C77="","",dekrety!C77)</f>
        <v/>
      </c>
      <c r="D78" s="43" t="str">
        <f>IF(dekrety!D77="","",dekrety!D77)</f>
        <v/>
      </c>
      <c r="E78" s="43" t="str">
        <f>IF(dekrety!E77="","",dekrety!E77)</f>
        <v/>
      </c>
      <c r="F78" s="43" t="str">
        <f>IF(dekrety!F77="","",dekrety!F77)</f>
        <v/>
      </c>
    </row>
    <row r="79" spans="2:6" x14ac:dyDescent="0.3">
      <c r="B79" s="43" t="str">
        <f>IF(dekrety!B78="","",dekrety!B78)</f>
        <v/>
      </c>
      <c r="C79" s="43" t="str">
        <f>IF(dekrety!C78="","",dekrety!C78)</f>
        <v/>
      </c>
      <c r="D79" s="43" t="str">
        <f>IF(dekrety!D78="","",dekrety!D78)</f>
        <v/>
      </c>
      <c r="E79" s="43" t="str">
        <f>IF(dekrety!E78="","",dekrety!E78)</f>
        <v/>
      </c>
      <c r="F79" s="43" t="str">
        <f>IF(dekrety!F78="","",dekrety!F78)</f>
        <v/>
      </c>
    </row>
    <row r="80" spans="2:6" x14ac:dyDescent="0.3">
      <c r="B80" s="43" t="str">
        <f>IF(dekrety!B79="","",dekrety!B79)</f>
        <v/>
      </c>
      <c r="C80" s="43" t="str">
        <f>IF(dekrety!C79="","",dekrety!C79)</f>
        <v/>
      </c>
      <c r="D80" s="43" t="str">
        <f>IF(dekrety!D79="","",dekrety!D79)</f>
        <v/>
      </c>
      <c r="E80" s="43" t="str">
        <f>IF(dekrety!E79="","",dekrety!E79)</f>
        <v/>
      </c>
      <c r="F80" s="43" t="str">
        <f>IF(dekrety!F79="","",dekrety!F79)</f>
        <v/>
      </c>
    </row>
    <row r="81" spans="2:6" x14ac:dyDescent="0.3">
      <c r="B81" s="43" t="str">
        <f>IF(dekrety!B80="","",dekrety!B80)</f>
        <v/>
      </c>
      <c r="C81" s="43" t="str">
        <f>IF(dekrety!C80="","",dekrety!C80)</f>
        <v/>
      </c>
      <c r="D81" s="43" t="str">
        <f>IF(dekrety!D80="","",dekrety!D80)</f>
        <v/>
      </c>
      <c r="E81" s="43" t="str">
        <f>IF(dekrety!E80="","",dekrety!E80)</f>
        <v/>
      </c>
      <c r="F81" s="43" t="str">
        <f>IF(dekrety!F80="","",dekrety!F80)</f>
        <v/>
      </c>
    </row>
    <row r="82" spans="2:6" x14ac:dyDescent="0.3">
      <c r="B82" s="43" t="str">
        <f>IF(dekrety!B81="","",dekrety!B81)</f>
        <v/>
      </c>
      <c r="C82" s="43" t="str">
        <f>IF(dekrety!C81="","",dekrety!C81)</f>
        <v/>
      </c>
      <c r="D82" s="43" t="str">
        <f>IF(dekrety!D81="","",dekrety!D81)</f>
        <v/>
      </c>
      <c r="E82" s="43" t="str">
        <f>IF(dekrety!E81="","",dekrety!E81)</f>
        <v/>
      </c>
      <c r="F82" s="43" t="str">
        <f>IF(dekrety!F81="","",dekrety!F81)</f>
        <v/>
      </c>
    </row>
    <row r="83" spans="2:6" x14ac:dyDescent="0.3">
      <c r="B83" s="43" t="str">
        <f>IF(dekrety!B82="","",dekrety!B82)</f>
        <v/>
      </c>
      <c r="C83" s="43" t="str">
        <f>IF(dekrety!C82="","",dekrety!C82)</f>
        <v/>
      </c>
      <c r="D83" s="43" t="str">
        <f>IF(dekrety!D82="","",dekrety!D82)</f>
        <v/>
      </c>
      <c r="E83" s="43" t="str">
        <f>IF(dekrety!E82="","",dekrety!E82)</f>
        <v/>
      </c>
      <c r="F83" s="43" t="str">
        <f>IF(dekrety!F82="","",dekrety!F82)</f>
        <v/>
      </c>
    </row>
    <row r="84" spans="2:6" x14ac:dyDescent="0.3">
      <c r="B84" s="43" t="str">
        <f>IF(dekrety!B83="","",dekrety!B83)</f>
        <v/>
      </c>
      <c r="C84" s="43" t="str">
        <f>IF(dekrety!C83="","",dekrety!C83)</f>
        <v/>
      </c>
      <c r="D84" s="43" t="str">
        <f>IF(dekrety!D83="","",dekrety!D83)</f>
        <v/>
      </c>
      <c r="E84" s="43" t="str">
        <f>IF(dekrety!E83="","",dekrety!E83)</f>
        <v/>
      </c>
      <c r="F84" s="43" t="str">
        <f>IF(dekrety!F83="","",dekrety!F83)</f>
        <v/>
      </c>
    </row>
    <row r="85" spans="2:6" x14ac:dyDescent="0.3">
      <c r="B85" s="43" t="str">
        <f>IF(dekrety!B84="","",dekrety!B84)</f>
        <v/>
      </c>
      <c r="C85" s="43" t="str">
        <f>IF(dekrety!C84="","",dekrety!C84)</f>
        <v/>
      </c>
      <c r="D85" s="43" t="str">
        <f>IF(dekrety!D84="","",dekrety!D84)</f>
        <v/>
      </c>
      <c r="E85" s="43" t="str">
        <f>IF(dekrety!E84="","",dekrety!E84)</f>
        <v/>
      </c>
      <c r="F85" s="43" t="str">
        <f>IF(dekrety!F84="","",dekrety!F84)</f>
        <v/>
      </c>
    </row>
    <row r="86" spans="2:6" x14ac:dyDescent="0.3">
      <c r="B86" s="43" t="str">
        <f>IF(dekrety!B85="","",dekrety!B85)</f>
        <v/>
      </c>
      <c r="C86" s="43" t="str">
        <f>IF(dekrety!C85="","",dekrety!C85)</f>
        <v/>
      </c>
      <c r="D86" s="43" t="str">
        <f>IF(dekrety!D85="","",dekrety!D85)</f>
        <v/>
      </c>
      <c r="E86" s="43" t="str">
        <f>IF(dekrety!E85="","",dekrety!E85)</f>
        <v/>
      </c>
      <c r="F86" s="43" t="str">
        <f>IF(dekrety!F85="","",dekrety!F85)</f>
        <v/>
      </c>
    </row>
    <row r="87" spans="2:6" x14ac:dyDescent="0.3">
      <c r="B87" s="43" t="str">
        <f>IF(dekrety!B86="","",dekrety!B86)</f>
        <v/>
      </c>
      <c r="C87" s="43" t="str">
        <f>IF(dekrety!C86="","",dekrety!C86)</f>
        <v/>
      </c>
      <c r="D87" s="43" t="str">
        <f>IF(dekrety!D86="","",dekrety!D86)</f>
        <v/>
      </c>
      <c r="E87" s="43" t="str">
        <f>IF(dekrety!E86="","",dekrety!E86)</f>
        <v/>
      </c>
      <c r="F87" s="43" t="str">
        <f>IF(dekrety!F86="","",dekrety!F86)</f>
        <v/>
      </c>
    </row>
    <row r="88" spans="2:6" x14ac:dyDescent="0.3">
      <c r="B88" s="43" t="str">
        <f>IF(dekrety!B87="","",dekrety!B87)</f>
        <v/>
      </c>
      <c r="C88" s="43" t="str">
        <f>IF(dekrety!C87="","",dekrety!C87)</f>
        <v/>
      </c>
      <c r="D88" s="43" t="str">
        <f>IF(dekrety!D87="","",dekrety!D87)</f>
        <v/>
      </c>
      <c r="E88" s="43" t="str">
        <f>IF(dekrety!E87="","",dekrety!E87)</f>
        <v/>
      </c>
      <c r="F88" s="43" t="str">
        <f>IF(dekrety!F87="","",dekrety!F87)</f>
        <v/>
      </c>
    </row>
    <row r="89" spans="2:6" x14ac:dyDescent="0.3">
      <c r="B89" s="43" t="str">
        <f>IF(dekrety!B88="","",dekrety!B88)</f>
        <v/>
      </c>
      <c r="C89" s="43" t="str">
        <f>IF(dekrety!C88="","",dekrety!C88)</f>
        <v/>
      </c>
      <c r="D89" s="43" t="str">
        <f>IF(dekrety!D88="","",dekrety!D88)</f>
        <v/>
      </c>
      <c r="E89" s="43" t="str">
        <f>IF(dekrety!E88="","",dekrety!E88)</f>
        <v/>
      </c>
      <c r="F89" s="43" t="str">
        <f>IF(dekrety!F88="","",dekrety!F88)</f>
        <v/>
      </c>
    </row>
    <row r="90" spans="2:6" x14ac:dyDescent="0.3">
      <c r="B90" s="43" t="str">
        <f>IF(dekrety!B89="","",dekrety!B89)</f>
        <v/>
      </c>
      <c r="C90" s="43" t="str">
        <f>IF(dekrety!C89="","",dekrety!C89)</f>
        <v/>
      </c>
      <c r="D90" s="43" t="str">
        <f>IF(dekrety!D89="","",dekrety!D89)</f>
        <v/>
      </c>
      <c r="E90" s="43" t="str">
        <f>IF(dekrety!E89="","",dekrety!E89)</f>
        <v/>
      </c>
      <c r="F90" s="43" t="str">
        <f>IF(dekrety!F89="","",dekrety!F89)</f>
        <v/>
      </c>
    </row>
    <row r="91" spans="2:6" x14ac:dyDescent="0.3">
      <c r="B91" s="43" t="str">
        <f>IF(dekrety!B90="","",dekrety!B90)</f>
        <v/>
      </c>
      <c r="C91" s="43" t="str">
        <f>IF(dekrety!C90="","",dekrety!C90)</f>
        <v/>
      </c>
      <c r="D91" s="43" t="str">
        <f>IF(dekrety!D90="","",dekrety!D90)</f>
        <v/>
      </c>
      <c r="E91" s="43" t="str">
        <f>IF(dekrety!E90="","",dekrety!E90)</f>
        <v/>
      </c>
      <c r="F91" s="43" t="str">
        <f>IF(dekrety!F90="","",dekrety!F90)</f>
        <v/>
      </c>
    </row>
    <row r="92" spans="2:6" x14ac:dyDescent="0.3">
      <c r="B92" s="43" t="str">
        <f>IF(dekrety!B91="","",dekrety!B91)</f>
        <v/>
      </c>
      <c r="C92" s="43" t="str">
        <f>IF(dekrety!C91="","",dekrety!C91)</f>
        <v/>
      </c>
      <c r="D92" s="43" t="str">
        <f>IF(dekrety!D91="","",dekrety!D91)</f>
        <v/>
      </c>
      <c r="E92" s="43" t="str">
        <f>IF(dekrety!E91="","",dekrety!E91)</f>
        <v/>
      </c>
      <c r="F92" s="43" t="str">
        <f>IF(dekrety!F91="","",dekrety!F91)</f>
        <v/>
      </c>
    </row>
    <row r="93" spans="2:6" x14ac:dyDescent="0.3">
      <c r="B93" s="43" t="str">
        <f>IF(dekrety!B92="","",dekrety!B92)</f>
        <v/>
      </c>
      <c r="C93" s="43" t="str">
        <f>IF(dekrety!C92="","",dekrety!C92)</f>
        <v/>
      </c>
      <c r="D93" s="43" t="str">
        <f>IF(dekrety!D92="","",dekrety!D92)</f>
        <v/>
      </c>
      <c r="E93" s="43" t="str">
        <f>IF(dekrety!E92="","",dekrety!E92)</f>
        <v/>
      </c>
      <c r="F93" s="43" t="str">
        <f>IF(dekrety!F92="","",dekrety!F92)</f>
        <v/>
      </c>
    </row>
    <row r="94" spans="2:6" ht="15" thickBot="1" x14ac:dyDescent="0.35">
      <c r="B94" s="43" t="str">
        <f>IF(dekrety!B93="","",dekrety!B93)</f>
        <v/>
      </c>
      <c r="C94" s="43" t="str">
        <f>IF(dekrety!C93="","",dekrety!C93)</f>
        <v/>
      </c>
      <c r="D94" s="43" t="str">
        <f>IF(dekrety!D93="","",dekrety!D93)</f>
        <v/>
      </c>
      <c r="E94" s="43" t="str">
        <f>IF(dekrety!E93="","",dekrety!E93)</f>
        <v/>
      </c>
      <c r="F94" s="43" t="str">
        <f>IF(dekrety!F93="","",dekrety!F93)</f>
        <v/>
      </c>
    </row>
    <row r="95" spans="2:6" ht="15" thickBot="1" x14ac:dyDescent="0.35">
      <c r="B95" s="9"/>
      <c r="C95" s="50" t="s">
        <v>3</v>
      </c>
      <c r="D95" s="50"/>
      <c r="E95" s="51">
        <f>SUBTOTAL(109,E3:E94)</f>
        <v>0</v>
      </c>
      <c r="F95" s="84">
        <f>SUBTOTAL(109,F3:F94)</f>
        <v>0</v>
      </c>
    </row>
  </sheetData>
  <sheetProtection algorithmName="SHA-512" hashValue="dZqphBPlTk6ChYBhz70hqZZTlZkq5s66++kxn2brgJ0Ocrb2KVTlPao8XMSFi8hHx+esKiLhKSQZj1A75Mt17Q==" saltValue="uxb6fjDk6XVnjZMg++TP4A==" spinCount="100000" sheet="1" objects="1" scenarios="1" autoFilter="0"/>
  <autoFilter ref="B3:F94"/>
  <mergeCells count="2">
    <mergeCell ref="C2:F2"/>
    <mergeCell ref="H1:I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5</vt:i4>
      </vt:variant>
      <vt:variant>
        <vt:lpstr>Zakresy nazwane</vt:lpstr>
      </vt:variant>
      <vt:variant>
        <vt:i4>1</vt:i4>
      </vt:variant>
    </vt:vector>
  </HeadingPairs>
  <TitlesOfParts>
    <vt:vector size="6" baseType="lpstr">
      <vt:lpstr>start</vt:lpstr>
      <vt:lpstr>dekrety</vt:lpstr>
      <vt:lpstr>ZOiS</vt:lpstr>
      <vt:lpstr>plan kont</vt:lpstr>
      <vt:lpstr>zapisy</vt:lpstr>
      <vt:lpstr>lista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2017-04-21T15:10:49Z</dcterms:modified>
</cp:coreProperties>
</file>