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uczanie RAchunkowości\WITRYNA\JPK\MAG\"/>
    </mc:Choice>
  </mc:AlternateContent>
  <bookViews>
    <workbookView xWindow="0" yWindow="0" windowWidth="14380" windowHeight="4090"/>
  </bookViews>
  <sheets>
    <sheet name="start" sheetId="3" r:id="rId1"/>
    <sheet name="dane" sheetId="1" state="hidden" r:id="rId2"/>
    <sheet name="DANE_MAG" sheetId="7" r:id="rId3"/>
    <sheet name="daneall" sheetId="6" state="hidden" r:id="rId4"/>
    <sheet name="WZ" sheetId="2" r:id="rId5"/>
    <sheet name="WZ-P" sheetId="9" r:id="rId6"/>
    <sheet name="PZ" sheetId="4" r:id="rId7"/>
    <sheet name="PZ-P" sheetId="8" r:id="rId8"/>
    <sheet name="RW" sheetId="5" r:id="rId9"/>
    <sheet name="RW_P" sheetId="10" r:id="rId10"/>
  </sheets>
  <calcPr calcId="171027"/>
  <pivotCaches>
    <pivotCache cacheId="7" r:id="rId11"/>
  </pivotCaches>
</workbook>
</file>

<file path=xl/calcChain.xml><?xml version="1.0" encoding="utf-8"?>
<calcChain xmlns="http://schemas.openxmlformats.org/spreadsheetml/2006/main">
  <c r="H11" i="9" l="1"/>
  <c r="I11" i="9" s="1"/>
  <c r="H12" i="9"/>
  <c r="I12" i="9" s="1"/>
  <c r="H13" i="9"/>
  <c r="I13" i="9" s="1"/>
  <c r="H14" i="9"/>
  <c r="I14" i="9" s="1"/>
  <c r="H15" i="9"/>
  <c r="I15" i="9" s="1"/>
  <c r="H16" i="9"/>
  <c r="I16" i="9" s="1"/>
  <c r="H17" i="9"/>
  <c r="I17" i="9" s="1"/>
  <c r="H18" i="9"/>
  <c r="I18" i="9" s="1"/>
  <c r="G11" i="9"/>
  <c r="G12" i="9"/>
  <c r="G13" i="9"/>
  <c r="G14" i="9"/>
  <c r="G15" i="9"/>
  <c r="G16" i="9"/>
  <c r="G17" i="9"/>
  <c r="G18" i="9"/>
  <c r="G5" i="9"/>
  <c r="H5" i="9" s="1"/>
  <c r="I5" i="9" s="1"/>
  <c r="G6" i="9"/>
  <c r="H6" i="9" s="1"/>
  <c r="I6" i="9" s="1"/>
  <c r="G7" i="9"/>
  <c r="H7" i="9" s="1"/>
  <c r="I7" i="9" s="1"/>
  <c r="G8" i="9"/>
  <c r="H8" i="9" s="1"/>
  <c r="I8" i="9" s="1"/>
  <c r="G9" i="9"/>
  <c r="H9" i="9" s="1"/>
  <c r="I9" i="9" s="1"/>
  <c r="G10" i="9"/>
  <c r="H10" i="9" s="1"/>
  <c r="I10" i="9" s="1"/>
  <c r="G4" i="9"/>
  <c r="H4" i="9" s="1"/>
  <c r="I4" i="9" s="1"/>
  <c r="H3" i="9"/>
  <c r="I3" i="9" s="1"/>
  <c r="G4" i="2"/>
</calcChain>
</file>

<file path=xl/connections.xml><?xml version="1.0" encoding="utf-8"?>
<connections xmlns="http://schemas.openxmlformats.org/spreadsheetml/2006/main">
  <connection id="1" name="JPK_MAG_20170101_20170131_39798679" type="4" refreshedVersion="0" background="1">
    <webPr xml="1" sourceData="1" parsePre="1" consecutive="1" url="E:\Nauczanie RAchunkowości\WITRYNA\JPK\MAG\JPK_MAG_01_03_2017.xml" htmlTables="1"/>
  </connection>
  <connection id="2" name="JPK_MAG_lipiec" type="4" refreshedVersion="0" background="1">
    <webPr xml="1" sourceData="1" url="E:\Nauczanie RAchunkowości\WITRYNA\JPK\MAG\JPK_MAG_20170101_20170131_39798679.xml" htmlTables="1" htmlFormat="all"/>
  </connection>
  <connection id="3" name="JPK_MAG_lipiec1" type="4" refreshedVersion="0" background="1">
    <webPr xml="1" sourceData="1" url="F:\Nauczanie RAchunkowości\WITRYNA\JPK\MAG\JPK_MAG_lipiec.xml" htmlTables="1" htmlFormat="all"/>
  </connection>
</connections>
</file>

<file path=xl/sharedStrings.xml><?xml version="1.0" encoding="utf-8"?>
<sst xmlns="http://schemas.openxmlformats.org/spreadsheetml/2006/main" count="1664" uniqueCount="164">
  <si>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</si>
  <si>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</si>
  <si>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</si>
  <si>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</si>
  <si>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</si>
  <si>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</si>
  <si>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</si>
  <si>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</si>
  <si>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</si>
  <si>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</si>
  <si>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</si>
  <si>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</si>
  <si>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</si>
  <si>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</si>
  <si>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</si>
  <si>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</si>
  <si>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ns2:Ulica</t>
  </si>
  <si>
    <t>ns2:NrDomu</t>
  </si>
  <si>
    <t>ns2:NrLokalu</t>
  </si>
  <si>
    <t>ns2:Miejscowosc</t>
  </si>
  <si>
    <t>ns2:KodPocztowy</t>
  </si>
  <si>
    <t>ns2:Poczta</t>
  </si>
  <si>
    <t>ns1:Magazyn</t>
  </si>
  <si>
    <t>ns1:NumerWZ</t>
  </si>
  <si>
    <t>ns1:DataWZ</t>
  </si>
  <si>
    <t>ns1:WartoscWZ</t>
  </si>
  <si>
    <t>ns1:DataWydaniaWZ</t>
  </si>
  <si>
    <t>ns1:OdbiorcaWZ</t>
  </si>
  <si>
    <t>ns1:NumerFaWZ</t>
  </si>
  <si>
    <t>ns1:DataFaWZ</t>
  </si>
  <si>
    <t>ns1:Numer2WZ</t>
  </si>
  <si>
    <t>ns1:KodTowaruWZ</t>
  </si>
  <si>
    <t>ns1:NazwaTowaruWZ</t>
  </si>
  <si>
    <t>ns1:IloscWydanaWZ</t>
  </si>
  <si>
    <t>ns1:JednostkaMiaryWZ</t>
  </si>
  <si>
    <t>ns1:CenaJednWZ</t>
  </si>
  <si>
    <t>ns1:WartoscPozycjiWZ</t>
  </si>
  <si>
    <t>ns1:LiczbaWZ</t>
  </si>
  <si>
    <t>ns1:SumaWZ</t>
  </si>
  <si>
    <t>JPK_MAG</t>
  </si>
  <si>
    <t>JPK_MAG (1)</t>
  </si>
  <si>
    <t>1-0</t>
  </si>
  <si>
    <t>PLN</t>
  </si>
  <si>
    <t>Firma Demonstracyjna</t>
  </si>
  <si>
    <t>PL</t>
  </si>
  <si>
    <t>lubelskie</t>
  </si>
  <si>
    <t>BRAK</t>
  </si>
  <si>
    <t>ul. Bazyliańska</t>
  </si>
  <si>
    <t>Zamość</t>
  </si>
  <si>
    <t>22-400</t>
  </si>
  <si>
    <t>MAG</t>
  </si>
  <si>
    <t>17-WZ/0001(Admin)</t>
  </si>
  <si>
    <t>17-WZ/0005(Admin)</t>
  </si>
  <si>
    <t>17-WZ/0002(Admin)</t>
  </si>
  <si>
    <t>17-WZ/0003(Admin)</t>
  </si>
  <si>
    <t>17-WZ/0004(Admin)</t>
  </si>
  <si>
    <t>17-WZ/0006(Admin)</t>
  </si>
  <si>
    <t>Elektron sp. z o.o.</t>
  </si>
  <si>
    <t>SAGE SYMFONIA Sp. z o.o.</t>
  </si>
  <si>
    <t>Altkom Matrix SA</t>
  </si>
  <si>
    <t>DemoFK</t>
  </si>
  <si>
    <t>Edelweiss SA Oddział Zwierzyniec</t>
  </si>
  <si>
    <t>AUTO Shop</t>
  </si>
  <si>
    <t>17-FVS/0001</t>
  </si>
  <si>
    <t>17-FVS/0005</t>
  </si>
  <si>
    <t>17-FVS/0002</t>
  </si>
  <si>
    <t>17-FVS/0003</t>
  </si>
  <si>
    <t>17-FVS/0004</t>
  </si>
  <si>
    <t>17-FVS/0006</t>
  </si>
  <si>
    <t>Atlas 14 silnik</t>
  </si>
  <si>
    <t>Diana 12F bęben</t>
  </si>
  <si>
    <t>Diana 12F grzałka</t>
  </si>
  <si>
    <t>Diana 12F profil przedni</t>
  </si>
  <si>
    <t>Pralka "WAR super"</t>
  </si>
  <si>
    <t>Programator do pralki Dia</t>
  </si>
  <si>
    <t>Odkurzacz - Atlas 14</t>
  </si>
  <si>
    <t>Odkurzacz - LUNA extra</t>
  </si>
  <si>
    <t>pyn do spryskiwaczy</t>
  </si>
  <si>
    <t>Silnik odkurzacza Atlas 14</t>
  </si>
  <si>
    <t>Bęben do pralki Diana 12F</t>
  </si>
  <si>
    <t>Grzałka do pralki Diana 12F</t>
  </si>
  <si>
    <t>Programator do pralki Diana 12F</t>
  </si>
  <si>
    <t>szt</t>
  </si>
  <si>
    <t>Suma końcowa</t>
  </si>
  <si>
    <r>
      <t xml:space="preserve">Plik do książki </t>
    </r>
    <r>
      <rPr>
        <b/>
        <i/>
        <sz val="11"/>
        <color theme="1"/>
        <rFont val="Calibri"/>
        <family val="2"/>
        <charset val="238"/>
        <scheme val="minor"/>
      </rPr>
      <t>System Informacyjny Rachunkowości a JPK</t>
    </r>
  </si>
  <si>
    <t>autor: Magdalena Chomuszko</t>
  </si>
  <si>
    <r>
      <t>Przykładowy arkusz prezentacji struktury</t>
    </r>
    <r>
      <rPr>
        <b/>
        <sz val="28"/>
        <color rgb="FFFF0000"/>
        <rFont val="Calibri"/>
        <family val="2"/>
        <charset val="238"/>
        <scheme val="minor"/>
      </rPr>
      <t xml:space="preserve"> JPK_MAG</t>
    </r>
  </si>
  <si>
    <t>ns1:NumerPZ</t>
  </si>
  <si>
    <t>ns1:DataPZ</t>
  </si>
  <si>
    <t>ns1:WartoscPZ</t>
  </si>
  <si>
    <t>ns1:DataOtrzymaniaPZ</t>
  </si>
  <si>
    <t>ns1:Dostawca</t>
  </si>
  <si>
    <t>ns1:NumerFaPZ</t>
  </si>
  <si>
    <t>ns1:DataFaPZ</t>
  </si>
  <si>
    <t>ns1:Numer2PZ</t>
  </si>
  <si>
    <t>ns1:KodTowaruPZ</t>
  </si>
  <si>
    <t>ns1:NazwaTowaruPZ</t>
  </si>
  <si>
    <t>ns1:IloscPrzyjetaPZ</t>
  </si>
  <si>
    <t>ns1:JednostkaMiaryPZ</t>
  </si>
  <si>
    <t>ns1:CenaJednPZ</t>
  </si>
  <si>
    <t>ns1:WartoscPozycjiPZ</t>
  </si>
  <si>
    <t>ns1:LiczbaPZ</t>
  </si>
  <si>
    <t>ns1:SumaPZ</t>
  </si>
  <si>
    <t>ns1:NumerRW</t>
  </si>
  <si>
    <t>ns1:DataRW</t>
  </si>
  <si>
    <t>ns1:WartoscRW</t>
  </si>
  <si>
    <t>ns1:DataWydaniaRW</t>
  </si>
  <si>
    <t>ns1:Numer2RW</t>
  </si>
  <si>
    <t>ns1:KodTowaruRW</t>
  </si>
  <si>
    <t>ns1:NazwaTowaruRW</t>
  </si>
  <si>
    <t>ns1:IloscWydanaRW</t>
  </si>
  <si>
    <t>ns1:JednostkaMiaryRW</t>
  </si>
  <si>
    <t>ns1:CenaJednRW</t>
  </si>
  <si>
    <t>ns1:WartoscPozycjiRW</t>
  </si>
  <si>
    <t>ns1:LiczbaRW</t>
  </si>
  <si>
    <t>ns1:SumaRW</t>
  </si>
  <si>
    <t>17-PZ/0001(Admin)</t>
  </si>
  <si>
    <t>17-PZ/0002(Admin)</t>
  </si>
  <si>
    <t>17-PZ/0003(Admin)</t>
  </si>
  <si>
    <t>Warski sc.</t>
  </si>
  <si>
    <t>Matrix.pl SA</t>
  </si>
  <si>
    <t>BIZNESPARTNER.PL SA</t>
  </si>
  <si>
    <t>17-FVZ/0001</t>
  </si>
  <si>
    <t>17-FVZ/0002</t>
  </si>
  <si>
    <t>17-FVZ/0003</t>
  </si>
  <si>
    <t>Diana 12F grzałka SP1</t>
  </si>
  <si>
    <t>Luna extra silnik</t>
  </si>
  <si>
    <t>Silnik odkurzacza Luna extra</t>
  </si>
  <si>
    <t>17-RW/0001(Admin)</t>
  </si>
  <si>
    <t>17-RW/0002(Admin)</t>
  </si>
  <si>
    <t>JPK Sp. z o.o.</t>
  </si>
  <si>
    <t>pomorskie</t>
  </si>
  <si>
    <t>Złota</t>
  </si>
  <si>
    <t>Gdańsk</t>
  </si>
  <si>
    <t>80-000</t>
  </si>
  <si>
    <t>Odbiorca towaru 1</t>
  </si>
  <si>
    <t>Odbiorca towaru 2</t>
  </si>
  <si>
    <t>towar pierwszy</t>
  </si>
  <si>
    <t>towar drugi</t>
  </si>
  <si>
    <t>towar trzeci</t>
  </si>
  <si>
    <t>towar czwarty</t>
  </si>
  <si>
    <t>towar inny 1</t>
  </si>
  <si>
    <t>towar inny 2</t>
  </si>
  <si>
    <t>Dostawca główny</t>
  </si>
  <si>
    <t>Dostawca 2</t>
  </si>
  <si>
    <t>towar piąty</t>
  </si>
  <si>
    <t>towar inny 3</t>
  </si>
  <si>
    <t>17-WZ/0007(Admin)</t>
  </si>
  <si>
    <t>17-WZ/0008(Admin)</t>
  </si>
  <si>
    <t>Odbiorca unijny</t>
  </si>
  <si>
    <t>17-WDT/0001</t>
  </si>
  <si>
    <t>Total:</t>
  </si>
  <si>
    <t>formuła w komórce G4</t>
  </si>
  <si>
    <t>=SUMA(C:C)</t>
  </si>
  <si>
    <t>=SUMA(E:E)</t>
  </si>
  <si>
    <t>formuła H3</t>
  </si>
  <si>
    <t>=JEŻELI(WZ!A6&lt;&gt;"";SUMA.WARUNKÓW(E:E;A:A;G4);"")</t>
  </si>
  <si>
    <t>formuła H4</t>
  </si>
  <si>
    <t>=JEŻELI(WZ!A6&lt;&gt;"";WZ!A6;"")</t>
  </si>
  <si>
    <t>formuła G4</t>
  </si>
  <si>
    <t>=JEŻELI(H3=WZ!G4;"OK";"Błąd")</t>
  </si>
  <si>
    <t>formuła I3</t>
  </si>
  <si>
    <t>=JEŻELI(H4&lt;&gt;"";JEŻELI(H4=WZ!C6;"OK";"Błąd");"")</t>
  </si>
  <si>
    <t>formuła I4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</si>
</sst>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0" fontId="1" fillId="0" borderId="0" xfId="0" applyFont="1"/>
    <xf numFmtId="49" fontId="1" fillId="0" borderId="0" xfId="0" applyNumberFormat="1" applyFont="1"/>
    <xf numFmtId="22" fontId="1" fillId="0" borderId="0" xfId="0" applyNumberFormat="1" applyFont="1"/>
    <xf numFmtId="14" fontId="1" fillId="0" borderId="0" xfId="0" applyNumberFormat="1" applyFont="1"/>
    <xf numFmtId="0" fontId="2" fillId="0" borderId="0" xfId="0" applyFont="1"/>
    <xf numFmtId="49" fontId="0" fillId="0" borderId="0" xfId="0" applyNumberFormat="1"/>
    <xf numFmtId="22" fontId="0" fillId="0" borderId="0" xfId="0" applyNumberFormat="1"/>
    <xf numFmtId="0" fontId="0" fillId="0" borderId="1" xfId="0" pivotButton="1" applyBorder="1"/>
    <xf numFmtId="0" fontId="0" fillId="0" borderId="2" xfId="0" pivotButton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pivotButton="1" applyBorder="1"/>
    <xf numFmtId="14" fontId="0" fillId="0" borderId="6" xfId="0" applyNumberFormat="1" applyBorder="1" applyAlignment="1">
      <alignment horizontal="left"/>
    </xf>
    <xf numFmtId="0" fontId="0" fillId="0" borderId="6" xfId="0" applyBorder="1"/>
    <xf numFmtId="0" fontId="0" fillId="0" borderId="7" xfId="0" applyBorder="1"/>
    <xf numFmtId="14" fontId="0" fillId="0" borderId="3" xfId="0" applyNumberFormat="1" applyBorder="1"/>
    <xf numFmtId="0" fontId="0" fillId="0" borderId="0" xfId="0" applyBorder="1"/>
    <xf numFmtId="0" fontId="0" fillId="0" borderId="9" xfId="0" pivotButton="1" applyBorder="1"/>
    <xf numFmtId="0" fontId="0" fillId="0" borderId="8" xfId="0" applyFill="1" applyBorder="1"/>
    <xf numFmtId="0" fontId="0" fillId="0" borderId="8" xfId="0" applyBorder="1"/>
    <xf numFmtId="43" fontId="5" fillId="0" borderId="8" xfId="0" applyNumberFormat="1" applyFont="1" applyBorder="1"/>
    <xf numFmtId="0" fontId="0" fillId="0" borderId="0" xfId="0" applyAlignment="1">
      <alignment horizontal="center"/>
    </xf>
    <xf numFmtId="43" fontId="5" fillId="0" borderId="0" xfId="0" applyNumberFormat="1" applyFont="1" applyBorder="1"/>
    <xf numFmtId="49" fontId="0" fillId="0" borderId="8" xfId="0" applyNumberFormat="1" applyBorder="1"/>
    <xf numFmtId="49" fontId="0" fillId="0" borderId="10" xfId="0" applyNumberFormat="1" applyBorder="1"/>
    <xf numFmtId="0" fontId="0" fillId="0" borderId="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3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3/">
    <xsd:schema xmlns:xsd="http://www.w3.org/2001/XMLSchema" xmlns:ns0="http://jpk.mf.gov.pl/wzor/2016/03/09/03093/" xmlns:ns1="http://crd.gov.pl/xml/schematy/dziedzinowe/mf/2016/01/25/eD/DefinicjeTypy/" xmlns="" targetNamespace="http://jpk.mf.gov.pl/wzor/2016/03/09/03093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Magazyn" form="qualified"/>
            <xsd:element minOccurs="0" nillable="true" name="WZ" form="qualified">
              <xsd:complexType>
                <xsd:sequence minOccurs="0">
                  <xsd:element minOccurs="0" maxOccurs="unbounded" nillable="true" name="WZWartosc" form="qualified">
                    <xsd:complexType>
                      <xsd:sequence minOccurs="0">
                        <xsd:element minOccurs="0" nillable="true" type="xsd:string" name="NumerWZ" form="qualified"/>
                        <xsd:element minOccurs="0" nillable="true" type="xsd:date" name="DataWZ" form="qualified"/>
                        <xsd:element minOccurs="0" nillable="true" type="xsd:double" name="WartoscWZ" form="qualified"/>
                        <xsd:element minOccurs="0" nillable="true" type="xsd:date" name="DataWydaniaWZ" form="qualified"/>
                        <xsd:element minOccurs="0" nillable="true" type="xsd:string" name="OdbiorcaWZ" form="qualified"/>
                        <xsd:element minOccurs="0" nillable="true" type="xsd:string" name="NumerFaWZ" form="qualified"/>
                        <xsd:element minOccurs="0" nillable="true" type="xsd:date" name="DataFaWZ" form="qualified"/>
                      </xsd:sequence>
                    </xsd:complexType>
                  </xsd:element>
                  <xsd:element minOccurs="0" maxOccurs="unbounded" nillable="true" name="WZWiersz" form="qualified">
                    <xsd:complexType>
                      <xsd:sequence minOccurs="0">
                        <xsd:element minOccurs="0" nillable="true" type="xsd:string" name="Numer2WZ" form="qualified"/>
                        <xsd:element minOccurs="0" nillable="true" type="xsd:string" name="KodTowaruWZ" form="qualified"/>
                        <xsd:element minOccurs="0" nillable="true" type="xsd:string" name="NazwaTowaruWZ" form="qualified"/>
                        <xsd:element minOccurs="0" nillable="true" type="xsd:integer" name="IloscWydanaWZ" form="qualified"/>
                        <xsd:element minOccurs="0" nillable="true" type="xsd:string" name="JednostkaMiaryWZ" form="qualified"/>
                        <xsd:element minOccurs="0" nillable="true" type="xsd:double" name="CenaJednWZ" form="qualified"/>
                        <xsd:element minOccurs="0" nillable="true" type="xsd:double" name="WartoscPozycjiWZ" form="qualified"/>
                      </xsd:sequence>
                    </xsd:complexType>
                  </xsd:element>
                  <xsd:element minOccurs="0" nillable="true" name="WZCtrl" form="qualified">
                    <xsd:complexType>
                      <xsd:sequence minOccurs="0">
                        <xsd:element minOccurs="0" nillable="true" type="xsd:integer" name="LiczbaWZ" form="qualified"/>
                        <xsd:element minOccurs="0" nillable="true" type="xsd:double" name="SumaWZ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4" SchemaRef="Schema3" Namespace="http://jpk.mf.gov.pl/wzor/2016/03/09/03093/">
    <xsd:schema xmlns:xsd="http://www.w3.org/2001/XMLSchema" xmlns:ns0="http://jpk.mf.gov.pl/wzor/2016/03/09/03093/" xmlns:ns1="http://crd.gov.pl/xml/schematy/dziedzinowe/mf/2016/01/25/eD/DefinicjeTypy/" xmlns="" targetNamespace="http://jpk.mf.gov.pl/wzor/2016/03/09/03093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Magazyn" form="qualified"/>
            <xsd:element minOccurs="0" nillable="true" name="PZ" form="qualified">
              <xsd:complexType>
                <xsd:sequence minOccurs="0">
                  <xsd:element minOccurs="0" maxOccurs="unbounded" nillable="true" name="PZWartosc" form="qualified">
                    <xsd:complexType>
                      <xsd:sequence minOccurs="0">
                        <xsd:element minOccurs="0" nillable="true" type="xsd:string" name="NumerPZ" form="qualified"/>
                        <xsd:element minOccurs="0" nillable="true" type="xsd:date" name="DataPZ" form="qualified"/>
                        <xsd:element minOccurs="0" nillable="true" type="xsd:double" name="WartoscPZ" form="qualified"/>
                        <xsd:element minOccurs="0" nillable="true" type="xsd:date" name="DataOtrzymaniaPZ" form="qualified"/>
                        <xsd:element minOccurs="0" nillable="true" type="xsd:string" name="Dostawca" form="qualified"/>
                        <xsd:element minOccurs="0" nillable="true" type="xsd:string" name="NumerFaPZ" form="qualified"/>
                        <xsd:element minOccurs="0" nillable="true" type="xsd:date" name="DataFaPZ" form="qualified"/>
                      </xsd:sequence>
                    </xsd:complexType>
                  </xsd:element>
                  <xsd:element minOccurs="0" maxOccurs="unbounded" nillable="true" name="PZWiersz" form="qualified">
                    <xsd:complexType>
                      <xsd:sequence minOccurs="0">
                        <xsd:element minOccurs="0" nillable="true" type="xsd:string" name="Numer2PZ" form="qualified"/>
                        <xsd:element minOccurs="0" nillable="true" type="xsd:string" name="KodTowaruPZ" form="qualified"/>
                        <xsd:element minOccurs="0" nillable="true" type="xsd:string" name="NazwaTowaruPZ" form="qualified"/>
                        <xsd:element minOccurs="0" nillable="true" type="xsd:integer" name="IloscPrzyjetaPZ" form="qualified"/>
                        <xsd:element minOccurs="0" nillable="true" type="xsd:string" name="JednostkaMiaryPZ" form="qualified"/>
                        <xsd:element minOccurs="0" nillable="true" type="xsd:double" name="CenaJednPZ" form="qualified"/>
                        <xsd:element minOccurs="0" nillable="true" type="xsd:double" name="WartoscPozycjiPZ" form="qualified"/>
                      </xsd:sequence>
                    </xsd:complexType>
                  </xsd:element>
                  <xsd:element minOccurs="0" nillable="true" name="PZCtrl" form="qualified">
                    <xsd:complexType>
                      <xsd:sequence minOccurs="0">
                        <xsd:element minOccurs="0" nillable="true" type="xsd:integer" name="LiczbaPZ" form="qualified"/>
                        <xsd:element minOccurs="0" nillable="true" type="xsd:double" name="SumaPZ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WZ" form="qualified">
              <xsd:complexType>
                <xsd:sequence minOccurs="0">
                  <xsd:element minOccurs="0" maxOccurs="unbounded" nillable="true" name="WZWartosc" form="qualified">
                    <xsd:complexType>
                      <xsd:sequence minOccurs="0">
                        <xsd:element minOccurs="0" nillable="true" type="xsd:string" name="NumerWZ" form="qualified"/>
                        <xsd:element minOccurs="0" nillable="true" type="xsd:date" name="DataWZ" form="qualified"/>
                        <xsd:element minOccurs="0" nillable="true" type="xsd:double" name="WartoscWZ" form="qualified"/>
                        <xsd:element minOccurs="0" nillable="true" type="xsd:date" name="DataWydaniaWZ" form="qualified"/>
                        <xsd:element minOccurs="0" nillable="true" type="xsd:string" name="OdbiorcaWZ" form="qualified"/>
                        <xsd:element minOccurs="0" nillable="true" type="xsd:string" name="NumerFaWZ" form="qualified"/>
                        <xsd:element minOccurs="0" nillable="true" type="xsd:date" name="DataFaWZ" form="qualified"/>
                      </xsd:sequence>
                    </xsd:complexType>
                  </xsd:element>
                  <xsd:element minOccurs="0" maxOccurs="unbounded" nillable="true" name="WZWiersz" form="qualified">
                    <xsd:complexType>
                      <xsd:sequence minOccurs="0">
                        <xsd:element minOccurs="0" nillable="true" type="xsd:string" name="Numer2WZ" form="qualified"/>
                        <xsd:element minOccurs="0" nillable="true" type="xsd:string" name="KodTowaruWZ" form="qualified"/>
                        <xsd:element minOccurs="0" nillable="true" type="xsd:string" name="NazwaTowaruWZ" form="qualified"/>
                        <xsd:element minOccurs="0" nillable="true" type="xsd:integer" name="IloscWydanaWZ" form="qualified"/>
                        <xsd:element minOccurs="0" nillable="true" type="xsd:string" name="JednostkaMiaryWZ" form="qualified"/>
                        <xsd:element minOccurs="0" nillable="true" type="xsd:double" name="CenaJednWZ" form="qualified"/>
                        <xsd:element minOccurs="0" nillable="true" type="xsd:double" name="WartoscPozycjiWZ" form="qualified"/>
                      </xsd:sequence>
                    </xsd:complexType>
                  </xsd:element>
                  <xsd:element minOccurs="0" nillable="true" name="WZCtrl" form="qualified">
                    <xsd:complexType>
                      <xsd:sequence minOccurs="0">
                        <xsd:element minOccurs="0" nillable="true" type="xsd:integer" name="LiczbaWZ" form="qualified"/>
                        <xsd:element minOccurs="0" nillable="true" type="xsd:double" name="SumaWZ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RW" form="qualified">
              <xsd:complexType>
                <xsd:sequence minOccurs="0">
                  <xsd:element minOccurs="0" maxOccurs="unbounded" nillable="true" name="RWWartosc" form="qualified">
                    <xsd:complexType>
                      <xsd:sequence minOccurs="0">
                        <xsd:element minOccurs="0" nillable="true" type="xsd:string" name="NumerRW" form="qualified"/>
                        <xsd:element minOccurs="0" nillable="true" type="xsd:date" name="DataRW" form="qualified"/>
                        <xsd:element minOccurs="0" nillable="true" type="xsd:double" name="WartoscRW" form="qualified"/>
                        <xsd:element minOccurs="0" nillable="true" type="xsd:date" name="DataWydaniaRW" form="qualified"/>
                      </xsd:sequence>
                    </xsd:complexType>
                  </xsd:element>
                  <xsd:element minOccurs="0" maxOccurs="unbounded" nillable="true" name="RWWiersz" form="qualified">
                    <xsd:complexType>
                      <xsd:sequence minOccurs="0">
                        <xsd:element minOccurs="0" nillable="true" type="xsd:string" name="Numer2RW" form="qualified"/>
                        <xsd:element minOccurs="0" nillable="true" type="xsd:string" name="KodTowaruRW" form="qualified"/>
                        <xsd:element minOccurs="0" nillable="true" type="xsd:string" name="NazwaTowaruRW" form="qualified"/>
                        <xsd:element minOccurs="0" nillable="true" type="xsd:integer" name="IloscWydanaRW" form="qualified"/>
                        <xsd:element minOccurs="0" nillable="true" type="xsd:string" name="JednostkaMiaryRW" form="qualified"/>
                        <xsd:element minOccurs="0" nillable="true" type="xsd:double" name="CenaJednRW" form="qualified"/>
                        <xsd:element minOccurs="0" nillable="true" type="xsd:double" name="WartoscPozycjiRW" form="qualified"/>
                      </xsd:sequence>
                    </xsd:complexType>
                  </xsd:element>
                  <xsd:element minOccurs="0" nillable="true" name="RWCtrl" form="qualified">
                    <xsd:complexType>
                      <xsd:sequence minOccurs="0">
                        <xsd:element minOccurs="0" nillable="true" type="xsd:integer" name="LiczbaRW" form="qualified"/>
                        <xsd:element minOccurs="0" nillable="true" type="xsd:double" name="SumaRW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5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6" SchemaRef="Schema5" Namespace="http://jpk.mf.gov.pl/wzor/2016/03/09/03093/">
    <xsd:schema xmlns:xsd="http://www.w3.org/2001/XMLSchema" xmlns:ns0="http://jpk.mf.gov.pl/wzor/2016/03/09/03093/" xmlns:ns1="http://crd.gov.pl/xml/schematy/dziedzinowe/mf/2016/01/25/eD/DefinicjeTypy/" xmlns="" targetNamespace="http://jpk.mf.gov.pl/wzor/2016/03/09/03093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Magazyn" form="qualified"/>
            <xsd:element minOccurs="0" nillable="true" name="PZ" form="qualified">
              <xsd:complexType>
                <xsd:sequence minOccurs="0">
                  <xsd:element minOccurs="0" maxOccurs="unbounded" nillable="true" name="PZWartosc" form="qualified">
                    <xsd:complexType>
                      <xsd:sequence minOccurs="0">
                        <xsd:element minOccurs="0" nillable="true" type="xsd:string" name="NumerPZ" form="qualified"/>
                        <xsd:element minOccurs="0" nillable="true" type="xsd:date" name="DataPZ" form="qualified"/>
                        <xsd:element minOccurs="0" nillable="true" type="xsd:integer" name="WartoscPZ" form="qualified"/>
                        <xsd:element minOccurs="0" nillable="true" type="xsd:date" name="DataOtrzymaniaPZ" form="qualified"/>
                        <xsd:element minOccurs="0" nillable="true" type="xsd:string" name="Dostawca" form="qualified"/>
                        <xsd:element minOccurs="0" nillable="true" type="xsd:string" name="NumerFaPZ" form="qualified"/>
                        <xsd:element minOccurs="0" nillable="true" type="xsd:date" name="DataFaPZ" form="qualified"/>
                      </xsd:sequence>
                    </xsd:complexType>
                  </xsd:element>
                  <xsd:element minOccurs="0" maxOccurs="unbounded" nillable="true" name="PZWiersz" form="qualified">
                    <xsd:complexType>
                      <xsd:sequence minOccurs="0">
                        <xsd:element minOccurs="0" nillable="true" type="xsd:string" name="Numer2PZ" form="qualified"/>
                        <xsd:element minOccurs="0" nillable="true" type="xsd:string" name="KodTowaruPZ" form="qualified"/>
                        <xsd:element minOccurs="0" nillable="true" type="xsd:string" name="NazwaTowaruPZ" form="qualified"/>
                        <xsd:element minOccurs="0" nillable="true" type="xsd:integer" name="IloscPrzyjetaPZ" form="qualified"/>
                        <xsd:element minOccurs="0" nillable="true" type="xsd:string" name="JednostkaMiaryPZ" form="qualified"/>
                        <xsd:element minOccurs="0" nillable="true" type="xsd:integer" name="CenaJednPZ" form="qualified"/>
                        <xsd:element minOccurs="0" nillable="true" type="xsd:integer" name="WartoscPozycjiPZ" form="qualified"/>
                      </xsd:sequence>
                    </xsd:complexType>
                  </xsd:element>
                  <xsd:element minOccurs="0" nillable="true" name="PZCtrl" form="qualified">
                    <xsd:complexType>
                      <xsd:sequence minOccurs="0">
                        <xsd:element minOccurs="0" nillable="true" type="xsd:integer" name="LiczbaPZ" form="qualified"/>
                        <xsd:element minOccurs="0" nillable="true" type="xsd:integer" name="SumaPZ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WZ" form="qualified">
              <xsd:complexType>
                <xsd:sequence minOccurs="0">
                  <xsd:element minOccurs="0" maxOccurs="unbounded" nillable="true" name="WZWartosc" form="qualified">
                    <xsd:complexType>
                      <xsd:sequence minOccurs="0">
                        <xsd:element minOccurs="0" nillable="true" type="xsd:string" name="NumerWZ" form="qualified"/>
                        <xsd:element minOccurs="0" nillable="true" type="xsd:date" name="DataWZ" form="qualified"/>
                        <xsd:element minOccurs="0" nillable="true" type="xsd:integer" name="WartoscWZ" form="qualified"/>
                        <xsd:element minOccurs="0" nillable="true" type="xsd:date" name="DataWydaniaWZ" form="qualified"/>
                        <xsd:element minOccurs="0" nillable="true" type="xsd:string" name="OdbiorcaWZ" form="qualified"/>
                        <xsd:element minOccurs="0" nillable="true" type="xsd:string" name="NumerFaWZ" form="qualified"/>
                        <xsd:element minOccurs="0" nillable="true" type="xsd:date" name="DataFaWZ" form="qualified"/>
                      </xsd:sequence>
                    </xsd:complexType>
                  </xsd:element>
                  <xsd:element minOccurs="0" maxOccurs="unbounded" nillable="true" name="WZWiersz" form="qualified">
                    <xsd:complexType>
                      <xsd:sequence minOccurs="0">
                        <xsd:element minOccurs="0" nillable="true" type="xsd:string" name="Numer2WZ" form="qualified"/>
                        <xsd:element minOccurs="0" nillable="true" type="xsd:string" name="KodTowaruWZ" form="qualified"/>
                        <xsd:element minOccurs="0" nillable="true" type="xsd:string" name="NazwaTowaruWZ" form="qualified"/>
                        <xsd:element minOccurs="0" nillable="true" type="xsd:integer" name="IloscWydanaWZ" form="qualified"/>
                        <xsd:element minOccurs="0" nillable="true" type="xsd:string" name="JednostkaMiaryWZ" form="qualified"/>
                        <xsd:element minOccurs="0" nillable="true" type="xsd:integer" name="CenaJednWZ" form="qualified"/>
                        <xsd:element minOccurs="0" nillable="true" type="xsd:integer" name="WartoscPozycjiWZ" form="qualified"/>
                      </xsd:sequence>
                    </xsd:complexType>
                  </xsd:element>
                  <xsd:element minOccurs="0" nillable="true" name="WZCtrl" form="qualified">
                    <xsd:complexType>
                      <xsd:sequence minOccurs="0">
                        <xsd:element minOccurs="0" nillable="true" type="xsd:integer" name="LiczbaWZ" form="qualified"/>
                        <xsd:element minOccurs="0" nillable="true" type="xsd:integer" name="SumaWZ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2" DataBindingLoadMode="1"/>
  </Map>
  <Map ID="2" Name="JPK_mapa1" RootElement="JPK" SchemaID="Schema4" ShowImportExportValidationErrors="false" AutoFit="true" Append="false" PreserveSortAFLayout="true" PreserveFormat="true">
    <DataBinding FileBinding="true" ConnectionID="3" DataBindingLoadMode="1"/>
  </Map>
  <Map ID="3" Name="JPK_mapa2" RootElement="JPK" SchemaID="Schema6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444500</xdr:colOff>
      <xdr:row>1</xdr:row>
      <xdr:rowOff>0</xdr:rowOff>
    </xdr:from>
    <xdr:to>
      <xdr:col>10</xdr:col>
      <xdr:colOff>75898</xdr:colOff>
      <xdr:row>3</xdr:row>
      <xdr:rowOff>95250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0815C6A-C092-4058-A157-442B42B36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2900" y="184150"/>
          <a:ext cx="3288998" cy="4635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omuszko, Magdalena" refreshedDate="42934.785479745369" createdVersion="6" refreshedVersion="6" minRefreshableVersion="3" recordCount="32">
  <cacheSource type="worksheet">
    <worksheetSource name="Tabela3"/>
  </cacheSource>
  <cacheFields count="54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7-07-18T18:49:41" maxDate="2017-07-18T18:49:41"/>
    </cacheField>
    <cacheField name="ns1:DataOd" numFmtId="14">
      <sharedItems containsSemiMixedTypes="0" containsNonDate="0" containsDate="1" containsString="0" minDate="2017-01-01T00:00:00" maxDate="2017-01-02T00:00:00" count="1">
        <d v="2017-01-01T00:00:00"/>
      </sharedItems>
    </cacheField>
    <cacheField name="ns1:DataDo" numFmtId="14">
      <sharedItems containsSemiMixedTypes="0" containsNonDate="0" containsDate="1" containsString="0" minDate="2017-01-31T00:00:00" maxDate="2017-04-01T00:00:00" count="2">
        <d v="2017-03-31T00:00:00"/>
        <d v="2017-01-31T00:00:00" u="1"/>
      </sharedItems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2727" maxValue="2727"/>
    </cacheField>
    <cacheField name="ns2:NIP" numFmtId="0">
      <sharedItems containsSemiMixedTypes="0" containsString="0" containsNumber="1" containsInteger="1" minValue="5831172727" maxValue="5831172727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58" maxValue="58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ns1:Magazyn" numFmtId="49">
      <sharedItems count="1">
        <s v="MAG"/>
      </sharedItems>
    </cacheField>
    <cacheField name="ns1:NumerPZ" numFmtId="49">
      <sharedItems containsBlank="1" count="4">
        <s v="17-PZ/0001(Admin)"/>
        <s v="17-PZ/0002(Admin)"/>
        <s v="17-PZ/0003(Admin)"/>
        <m/>
      </sharedItems>
    </cacheField>
    <cacheField name="ns1:DataPZ" numFmtId="14">
      <sharedItems containsNonDate="0" containsDate="1" containsString="0" containsBlank="1" minDate="2017-01-09T00:00:00" maxDate="2017-02-15T00:00:00" count="4">
        <d v="2017-01-09T00:00:00"/>
        <d v="2017-01-16T00:00:00"/>
        <d v="2017-02-14T00:00:00"/>
        <m/>
      </sharedItems>
    </cacheField>
    <cacheField name="ns1:WartoscPZ" numFmtId="0">
      <sharedItems containsString="0" containsBlank="1" containsNumber="1" containsInteger="1" minValue="2050" maxValue="7050" count="4">
        <n v="3280"/>
        <n v="7050"/>
        <n v="2050"/>
        <m/>
      </sharedItems>
    </cacheField>
    <cacheField name="ns1:DataOtrzymaniaPZ" numFmtId="14">
      <sharedItems containsNonDate="0" containsDate="1" containsString="0" containsBlank="1" minDate="2017-01-09T00:00:00" maxDate="2017-02-15T00:00:00"/>
    </cacheField>
    <cacheField name="ns1:Dostawca" numFmtId="49">
      <sharedItems containsBlank="1"/>
    </cacheField>
    <cacheField name="ns1:NumerFaPZ" numFmtId="49">
      <sharedItems containsBlank="1" count="4">
        <s v="17-FVZ/0001"/>
        <s v="17-FVZ/0002"/>
        <s v="17-FVZ/0003"/>
        <m/>
      </sharedItems>
    </cacheField>
    <cacheField name="ns1:DataFaPZ" numFmtId="14">
      <sharedItems containsNonDate="0" containsDate="1" containsString="0" containsBlank="1" minDate="2017-01-09T00:00:00" maxDate="2017-02-15T00:00:00"/>
    </cacheField>
    <cacheField name="ns1:Numer2PZ" numFmtId="49">
      <sharedItems containsBlank="1" count="4">
        <m/>
        <s v="17-PZ/0001(Admin)"/>
        <s v="17-PZ/0002(Admin)"/>
        <s v="17-PZ/0003(Admin)"/>
      </sharedItems>
    </cacheField>
    <cacheField name="ns1:KodTowaruPZ" numFmtId="49">
      <sharedItems containsBlank="1" count="7">
        <m/>
        <s v="towar pierwszy"/>
        <s v="towar piąty"/>
        <s v="towar trzeci"/>
        <s v="towar inny 1"/>
        <s v="towar inny 2"/>
        <s v="towar inny 3"/>
      </sharedItems>
    </cacheField>
    <cacheField name="ns1:NazwaTowaruPZ" numFmtId="49">
      <sharedItems containsBlank="1"/>
    </cacheField>
    <cacheField name="ns1:IloscPrzyjetaPZ" numFmtId="0">
      <sharedItems containsString="0" containsBlank="1" containsNumber="1" containsInteger="1" minValue="20" maxValue="200" count="7">
        <m/>
        <n v="50"/>
        <n v="30"/>
        <n v="20"/>
        <n v="100"/>
        <n v="200"/>
        <n v="150"/>
      </sharedItems>
    </cacheField>
    <cacheField name="ns1:JednostkaMiaryPZ" numFmtId="49">
      <sharedItems containsBlank="1"/>
    </cacheField>
    <cacheField name="ns1:CenaJednPZ" numFmtId="0">
      <sharedItems containsString="0" containsBlank="1" containsNumber="1" containsInteger="1" minValue="11" maxValue="41" count="7">
        <m/>
        <n v="35"/>
        <n v="41"/>
        <n v="15"/>
        <n v="17"/>
        <n v="11"/>
        <n v="21"/>
      </sharedItems>
    </cacheField>
    <cacheField name="ns1:WartoscPozycjiPZ" numFmtId="0">
      <sharedItems containsString="0" containsBlank="1" containsNumber="1" containsInteger="1" minValue="300" maxValue="3150" count="8">
        <m/>
        <n v="1750"/>
        <n v="1230"/>
        <n v="300"/>
        <n v="1700"/>
        <n v="2200"/>
        <n v="3150"/>
        <n v="2050"/>
      </sharedItems>
    </cacheField>
    <cacheField name="ns1:LiczbaPZ" numFmtId="0">
      <sharedItems containsString="0" containsBlank="1" containsNumber="1" containsInteger="1" minValue="3" maxValue="3"/>
    </cacheField>
    <cacheField name="ns1:SumaPZ" numFmtId="0">
      <sharedItems containsString="0" containsBlank="1" containsNumber="1" containsInteger="1" minValue="12380" maxValue="12380" count="2">
        <n v="12380"/>
        <m/>
      </sharedItems>
    </cacheField>
    <cacheField name="ns1:NumerWZ" numFmtId="49">
      <sharedItems containsBlank="1" count="8">
        <m/>
        <s v="17-WZ/0001(Admin)"/>
        <s v="17-WZ/0002(Admin)"/>
        <s v="17-WZ/0003(Admin)"/>
        <s v="17-WZ/0004(Admin)"/>
        <s v="17-WZ/0006(Admin)"/>
        <s v="17-WZ/0007(Admin)"/>
        <s v="17-WZ/0008(Admin)"/>
      </sharedItems>
    </cacheField>
    <cacheField name="ns1:DataWZ" numFmtId="14">
      <sharedItems containsNonDate="0" containsDate="1" containsString="0" containsBlank="1" minDate="2017-01-03T00:00:00" maxDate="2017-03-19T00:00:00" count="8">
        <m/>
        <d v="2017-01-03T00:00:00"/>
        <d v="2017-01-16T00:00:00"/>
        <d v="2017-01-23T00:00:00"/>
        <d v="2017-02-09T00:00:00"/>
        <d v="2017-02-14T00:00:00"/>
        <d v="2017-02-20T00:00:00"/>
        <d v="2017-03-18T00:00:00"/>
      </sharedItems>
    </cacheField>
    <cacheField name="ns1:WartoscWZ" numFmtId="0">
      <sharedItems containsString="0" containsBlank="1" containsNumber="1" containsInteger="1" minValue="0" maxValue="325" count="7">
        <m/>
        <n v="325"/>
        <n v="105"/>
        <n v="123"/>
        <n v="315"/>
        <n v="175"/>
        <n v="0"/>
      </sharedItems>
    </cacheField>
    <cacheField name="ns1:DataWydaniaWZ" numFmtId="14">
      <sharedItems containsNonDate="0" containsDate="1" containsString="0" containsBlank="1" minDate="2017-01-03T00:00:00" maxDate="2017-03-19T00:00:00"/>
    </cacheField>
    <cacheField name="ns1:OdbiorcaWZ" numFmtId="49">
      <sharedItems containsBlank="1"/>
    </cacheField>
    <cacheField name="ns1:NumerFaWZ" numFmtId="49">
      <sharedItems containsBlank="1" count="8">
        <m/>
        <s v="17-FVS/0001"/>
        <s v="17-FVS/0002"/>
        <s v="17-FVS/0003"/>
        <s v="17-FVS/0004"/>
        <s v="17-WDT/0001"/>
        <s v="17-FVS/0005"/>
        <s v="17-FVS/0006"/>
      </sharedItems>
    </cacheField>
    <cacheField name="ns1:DataFaWZ" numFmtId="14">
      <sharedItems containsNonDate="0" containsDate="1" containsString="0" containsBlank="1" minDate="2017-01-03T00:00:00" maxDate="2017-03-19T00:00:00"/>
    </cacheField>
    <cacheField name="ns1:Numer2WZ" numFmtId="49">
      <sharedItems containsBlank="1" count="8">
        <m/>
        <s v="17-WZ/0001(Admin)"/>
        <s v="17-WZ/0002(Admin)"/>
        <s v="17-WZ/0003(Admin)"/>
        <s v="17-WZ/0004(Admin)"/>
        <s v="17-WZ/0006(Admin)"/>
        <s v="17-WZ/0007(Admin)"/>
        <s v="17-WZ/0008(Admin)"/>
      </sharedItems>
    </cacheField>
    <cacheField name="ns1:KodTowaruWZ" numFmtId="49">
      <sharedItems containsBlank="1" count="8">
        <m/>
        <s v="towar pierwszy"/>
        <s v="towar drugi"/>
        <s v="towar trzeci"/>
        <s v="towar czwarty"/>
        <s v="towar inny 1"/>
        <s v="towar inny 2"/>
        <s v="towar inny 3"/>
      </sharedItems>
    </cacheField>
    <cacheField name="ns1:NazwaTowaruWZ" numFmtId="49">
      <sharedItems containsBlank="1"/>
    </cacheField>
    <cacheField name="ns1:IloscWydanaWZ" numFmtId="0">
      <sharedItems containsString="0" containsBlank="1" containsNumber="1" containsInteger="1" minValue="3" maxValue="50" count="7">
        <m/>
        <n v="5"/>
        <n v="10"/>
        <n v="3"/>
        <n v="4"/>
        <n v="15"/>
        <n v="50"/>
      </sharedItems>
    </cacheField>
    <cacheField name="ns1:JednostkaMiaryWZ" numFmtId="49">
      <sharedItems containsBlank="1"/>
    </cacheField>
    <cacheField name="ns1:CenaJednWZ" numFmtId="0">
      <sharedItems containsString="0" containsBlank="1" containsNumber="1" containsInteger="1" minValue="0" maxValue="35" count="7">
        <m/>
        <n v="35"/>
        <n v="15"/>
        <n v="0"/>
        <n v="17"/>
        <n v="11"/>
        <n v="21"/>
      </sharedItems>
    </cacheField>
    <cacheField name="ns1:WartoscPozycjiWZ" numFmtId="0">
      <sharedItems containsString="0" containsBlank="1" containsNumber="1" containsInteger="1" minValue="0" maxValue="315" count="8">
        <m/>
        <n v="175"/>
        <n v="150"/>
        <n v="0"/>
        <n v="105"/>
        <n v="68"/>
        <n v="55"/>
        <n v="315"/>
      </sharedItems>
    </cacheField>
    <cacheField name="ns1:LiczbaWZ" numFmtId="0">
      <sharedItems containsString="0" containsBlank="1" containsNumber="1" containsInteger="1" minValue="7" maxValue="7" count="2">
        <m/>
        <n v="7"/>
      </sharedItems>
    </cacheField>
    <cacheField name="ns1:SumaWZ" numFmtId="0">
      <sharedItems containsString="0" containsBlank="1" containsNumber="1" containsInteger="1" minValue="1368" maxValue="13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0"/>
    <x v="0"/>
    <x v="0"/>
    <d v="2017-01-09T00:00:00"/>
    <s v="Dostawca główny"/>
    <x v="0"/>
    <d v="2017-01-09T00:00:00"/>
    <x v="0"/>
    <x v="0"/>
    <m/>
    <x v="0"/>
    <m/>
    <x v="0"/>
    <x v="0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1"/>
    <x v="1"/>
    <x v="1"/>
    <d v="2017-01-16T00:00:00"/>
    <s v="Dostawca 2"/>
    <x v="1"/>
    <d v="2017-01-16T00:00:00"/>
    <x v="0"/>
    <x v="0"/>
    <m/>
    <x v="0"/>
    <m/>
    <x v="0"/>
    <x v="0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2"/>
    <x v="2"/>
    <x v="2"/>
    <d v="2017-02-14T00:00:00"/>
    <s v="Dostawca główny"/>
    <x v="2"/>
    <d v="2017-02-14T00:00:00"/>
    <x v="0"/>
    <x v="0"/>
    <m/>
    <x v="0"/>
    <m/>
    <x v="0"/>
    <x v="0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1"/>
    <x v="1"/>
    <s v="towar pierwszy"/>
    <x v="1"/>
    <s v="szt"/>
    <x v="1"/>
    <x v="1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1"/>
    <x v="2"/>
    <s v="towar piąty"/>
    <x v="2"/>
    <s v="szt"/>
    <x v="2"/>
    <x v="2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1"/>
    <x v="3"/>
    <s v="towar trzeci"/>
    <x v="3"/>
    <s v="szt"/>
    <x v="3"/>
    <x v="3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2"/>
    <x v="4"/>
    <s v="towar inny 1"/>
    <x v="4"/>
    <s v="szt"/>
    <x v="4"/>
    <x v="4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2"/>
    <x v="5"/>
    <s v="towar inny 2"/>
    <x v="5"/>
    <s v="szt"/>
    <x v="5"/>
    <x v="5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2"/>
    <x v="6"/>
    <s v="towar inny 3"/>
    <x v="6"/>
    <s v="szt"/>
    <x v="6"/>
    <x v="6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3"/>
    <x v="2"/>
    <s v="towar piąty"/>
    <x v="1"/>
    <s v="szt"/>
    <x v="2"/>
    <x v="7"/>
    <n v="3"/>
    <x v="0"/>
    <x v="0"/>
    <x v="0"/>
    <x v="0"/>
    <m/>
    <m/>
    <x v="0"/>
    <m/>
    <x v="0"/>
    <x v="0"/>
    <m/>
    <x v="0"/>
    <m/>
    <x v="0"/>
    <x v="0"/>
    <x v="0"/>
    <m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1"/>
    <x v="1"/>
    <x v="1"/>
    <d v="2017-01-03T00:00:00"/>
    <s v="Odbiorca towaru 1"/>
    <x v="1"/>
    <d v="2017-01-03T00:00:00"/>
    <x v="0"/>
    <x v="0"/>
    <m/>
    <x v="0"/>
    <m/>
    <x v="0"/>
    <x v="0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2"/>
    <x v="2"/>
    <x v="2"/>
    <d v="2017-01-16T00:00:00"/>
    <s v="Odbiorca towaru 2"/>
    <x v="2"/>
    <d v="2017-01-16T00:00:00"/>
    <x v="0"/>
    <x v="0"/>
    <m/>
    <x v="0"/>
    <m/>
    <x v="0"/>
    <x v="0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3"/>
    <x v="3"/>
    <x v="3"/>
    <d v="2017-01-23T00:00:00"/>
    <s v="Odbiorca towaru 2"/>
    <x v="3"/>
    <d v="2017-01-23T00:00:00"/>
    <x v="0"/>
    <x v="0"/>
    <m/>
    <x v="0"/>
    <m/>
    <x v="0"/>
    <x v="0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4"/>
    <x v="4"/>
    <x v="1"/>
    <d v="2017-02-09T00:00:00"/>
    <s v="Odbiorca towaru 1"/>
    <x v="4"/>
    <d v="2017-02-09T00:00:00"/>
    <x v="0"/>
    <x v="0"/>
    <m/>
    <x v="0"/>
    <m/>
    <x v="0"/>
    <x v="0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5"/>
    <x v="5"/>
    <x v="4"/>
    <d v="2017-02-14T00:00:00"/>
    <s v="Odbiorca unijny"/>
    <x v="5"/>
    <d v="2017-02-14T00:00:00"/>
    <x v="0"/>
    <x v="0"/>
    <m/>
    <x v="0"/>
    <m/>
    <x v="0"/>
    <x v="0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6"/>
    <x v="6"/>
    <x v="5"/>
    <d v="2017-02-20T00:00:00"/>
    <s v="Odbiorca towaru 2"/>
    <x v="6"/>
    <d v="2017-02-20T00:00:00"/>
    <x v="0"/>
    <x v="0"/>
    <m/>
    <x v="0"/>
    <m/>
    <x v="0"/>
    <x v="0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7"/>
    <x v="7"/>
    <x v="6"/>
    <d v="2017-03-18T00:00:00"/>
    <s v="Odbiorca towaru 2"/>
    <x v="7"/>
    <d v="2017-03-18T00:00:00"/>
    <x v="0"/>
    <x v="0"/>
    <m/>
    <x v="0"/>
    <m/>
    <x v="0"/>
    <x v="0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1"/>
    <x v="1"/>
    <s v="towar pierwszy"/>
    <x v="1"/>
    <s v="szt"/>
    <x v="1"/>
    <x v="1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1"/>
    <x v="2"/>
    <s v="towar drugi"/>
    <x v="2"/>
    <s v="szt"/>
    <x v="2"/>
    <x v="2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1"/>
    <x v="3"/>
    <s v="towar trzeci"/>
    <x v="1"/>
    <s v="szt"/>
    <x v="3"/>
    <x v="3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2"/>
    <x v="4"/>
    <s v="towar czwarty"/>
    <x v="1"/>
    <s v="szt"/>
    <x v="3"/>
    <x v="3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2"/>
    <x v="1"/>
    <s v="towar pierwszy"/>
    <x v="3"/>
    <s v="szt"/>
    <x v="1"/>
    <x v="4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3"/>
    <x v="5"/>
    <s v="towar inny 1"/>
    <x v="4"/>
    <s v="szt"/>
    <x v="4"/>
    <x v="5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3"/>
    <x v="6"/>
    <s v="towar inny 2"/>
    <x v="1"/>
    <s v="szt"/>
    <x v="5"/>
    <x v="6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3"/>
    <x v="4"/>
    <s v="towar czwarty"/>
    <x v="2"/>
    <s v="szt"/>
    <x v="3"/>
    <x v="3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4"/>
    <x v="1"/>
    <s v="towar pierwszy"/>
    <x v="1"/>
    <s v="szt"/>
    <x v="1"/>
    <x v="1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4"/>
    <x v="2"/>
    <s v="towar drugi"/>
    <x v="2"/>
    <s v="szt"/>
    <x v="2"/>
    <x v="2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4"/>
    <x v="3"/>
    <s v="towar trzeci"/>
    <x v="1"/>
    <s v="szt"/>
    <x v="3"/>
    <x v="3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5"/>
    <x v="7"/>
    <s v="towar inny 3"/>
    <x v="5"/>
    <s v="szt"/>
    <x v="6"/>
    <x v="7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6"/>
    <x v="4"/>
    <s v="towar czwarty"/>
    <x v="2"/>
    <s v="szt"/>
    <x v="3"/>
    <x v="3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6"/>
    <x v="1"/>
    <s v="towar pierwszy"/>
    <x v="1"/>
    <s v="szt"/>
    <x v="1"/>
    <x v="1"/>
    <x v="1"/>
    <n v="1368"/>
  </r>
  <r>
    <s v="JPK_MAG"/>
    <s v="JPK_MAG (1)"/>
    <s v="1-0"/>
    <n v="1"/>
    <n v="1"/>
    <d v="2017-07-18T18:49:41"/>
    <x v="0"/>
    <x v="0"/>
    <s v="PLN"/>
    <n v="2727"/>
    <n v="5831172727"/>
    <s v="JPK Sp. z o.o."/>
    <s v="PL"/>
    <s v="pomorskie"/>
    <s v="BRAK"/>
    <s v="BRAK"/>
    <s v="Złota"/>
    <n v="58"/>
    <s v="Gdańsk"/>
    <s v="80-000"/>
    <s v="BRAK"/>
    <x v="0"/>
    <x v="3"/>
    <x v="3"/>
    <x v="3"/>
    <m/>
    <m/>
    <x v="3"/>
    <m/>
    <x v="0"/>
    <x v="0"/>
    <m/>
    <x v="0"/>
    <m/>
    <x v="0"/>
    <x v="0"/>
    <m/>
    <x v="1"/>
    <x v="0"/>
    <x v="0"/>
    <x v="0"/>
    <m/>
    <m/>
    <x v="0"/>
    <m/>
    <x v="7"/>
    <x v="4"/>
    <s v="towar czwarty"/>
    <x v="6"/>
    <s v="szt"/>
    <x v="3"/>
    <x v="3"/>
    <x v="1"/>
    <n v="13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7" applyNumberFormats="0" applyBorderFormats="0" applyFontFormats="0" applyPatternFormats="0" applyAlignmentFormats="0" applyWidthHeightFormats="1" dataCaption="Wartości" updatedVersion="6" minRefreshableVersion="3" showDrill="0" useAutoFormatting="1" rowGrandTotals="0" colGrandTotals="0" itemPrintTitles="1" createdVersion="6" indent="0" compact="0" compactData="0" multipleFieldFilters="0">
  <location ref="A5:D12" firstHeaderRow="1" firstDataRow="1" firstDataCol="4" rowPageCount="3" colPageCount="1"/>
  <pivotFields count="54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axis="axisPage" compact="0" numFmtId="14" outline="0" subtotalTop="0" multipleItemSelectionAllowed="1" showAll="0" defaultSubtotal="0">
      <items count="1">
        <item x="0"/>
      </items>
    </pivotField>
    <pivotField axis="axisPage" compact="0" numFmtId="14" outline="0" subtotalTop="0" multipleItemSelectionAllowed="1" showAll="0" defaultSubtotal="0">
      <items count="2">
        <item m="1" x="1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1"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ubtotalTop="0" showAll="0" defaultSubtotal="0">
      <items count="8">
        <item x="1"/>
        <item x="2"/>
        <item x="3"/>
        <item h="1" x="0"/>
        <item x="4"/>
        <item x="5"/>
        <item x="6"/>
        <item x="7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8">
        <item x="1"/>
        <item x="2"/>
        <item x="3"/>
        <item x="0"/>
        <item x="4"/>
        <item x="5"/>
        <item x="6"/>
        <item x="7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4">
    <field x="38"/>
    <field x="39"/>
    <field x="40"/>
    <field x="43"/>
  </rowFields>
  <rowItems count="7">
    <i>
      <x/>
      <x v="1"/>
      <x v="1"/>
      <x/>
    </i>
    <i>
      <x v="1"/>
      <x v="2"/>
      <x v="2"/>
      <x v="1"/>
    </i>
    <i>
      <x v="2"/>
      <x v="3"/>
      <x v="3"/>
      <x v="2"/>
    </i>
    <i>
      <x v="4"/>
      <x v="4"/>
      <x v="1"/>
      <x v="4"/>
    </i>
    <i>
      <x v="5"/>
      <x v="5"/>
      <x v="4"/>
      <x v="5"/>
    </i>
    <i>
      <x v="6"/>
      <x v="6"/>
      <x v="5"/>
      <x v="6"/>
    </i>
    <i>
      <x v="7"/>
      <x v="7"/>
      <x v="6"/>
      <x v="7"/>
    </i>
  </rowItems>
  <colItems count="1">
    <i/>
  </colItems>
  <pageFields count="3">
    <pageField fld="6" hier="-1"/>
    <pageField fld="7" hier="-1"/>
    <pageField fld="21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name="Tabela przestawna1" cacheId="7" applyNumberFormats="0" applyBorderFormats="0" applyFontFormats="0" applyPatternFormats="0" applyAlignmentFormats="0" applyWidthHeightFormats="1" dataCaption="Wartości" updatedVersion="6" minRefreshableVersion="3" showDrill="0" useAutoFormatting="1" rowGrandTotals="0" colGrandTotals="0" itemPrintTitles="1" createdVersion="6" indent="0" compact="0" compactData="0" multipleFieldFilters="0">
  <location ref="A3:E18" firstHeaderRow="1" firstDataRow="1" firstDataCol="5"/>
  <pivotFields count="54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8">
        <item x="1"/>
        <item x="2"/>
        <item x="3"/>
        <item x="4"/>
        <item x="5"/>
        <item x="6"/>
        <item x="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8">
        <item x="1"/>
        <item x="2"/>
        <item x="3"/>
        <item x="4"/>
        <item x="5"/>
        <item x="6"/>
        <item x="7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8">
        <item x="4"/>
        <item x="2"/>
        <item x="5"/>
        <item x="6"/>
        <item x="7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7">
        <item x="3"/>
        <item x="4"/>
        <item x="1"/>
        <item x="2"/>
        <item x="5"/>
        <item x="6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7">
        <item x="3"/>
        <item x="5"/>
        <item x="2"/>
        <item x="4"/>
        <item x="6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8">
        <item x="3"/>
        <item x="6"/>
        <item x="5"/>
        <item x="4"/>
        <item x="2"/>
        <item x="1"/>
        <item x="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45"/>
    <field x="46"/>
    <field x="48"/>
    <field x="50"/>
    <field x="51"/>
  </rowFields>
  <rowItems count="15">
    <i>
      <x/>
      <x v="1"/>
      <x v="3"/>
      <x v="2"/>
      <x v="4"/>
    </i>
    <i r="1">
      <x v="5"/>
      <x v="2"/>
      <x v="5"/>
      <x v="5"/>
    </i>
    <i r="1">
      <x v="6"/>
      <x v="2"/>
      <x/>
      <x/>
    </i>
    <i>
      <x v="1"/>
      <x/>
      <x v="2"/>
      <x/>
      <x/>
    </i>
    <i r="1">
      <x v="5"/>
      <x/>
      <x v="5"/>
      <x v="3"/>
    </i>
    <i>
      <x v="2"/>
      <x/>
      <x v="3"/>
      <x/>
      <x/>
    </i>
    <i r="1">
      <x v="2"/>
      <x v="1"/>
      <x v="3"/>
      <x v="2"/>
    </i>
    <i r="1">
      <x v="3"/>
      <x v="2"/>
      <x v="1"/>
      <x v="1"/>
    </i>
    <i>
      <x v="3"/>
      <x v="1"/>
      <x v="3"/>
      <x v="2"/>
      <x v="4"/>
    </i>
    <i r="1">
      <x v="5"/>
      <x v="2"/>
      <x v="5"/>
      <x v="5"/>
    </i>
    <i r="1">
      <x v="6"/>
      <x v="2"/>
      <x/>
      <x/>
    </i>
    <i>
      <x v="4"/>
      <x v="4"/>
      <x v="4"/>
      <x v="4"/>
      <x v="6"/>
    </i>
    <i>
      <x v="5"/>
      <x/>
      <x v="3"/>
      <x/>
      <x/>
    </i>
    <i r="1">
      <x v="5"/>
      <x v="2"/>
      <x v="5"/>
      <x v="5"/>
    </i>
    <i>
      <x v="6"/>
      <x/>
      <x v="5"/>
      <x/>
      <x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3.xml><?xml version="1.0" encoding="utf-8"?>
<pivotTableDefinition xmlns="http://schemas.openxmlformats.org/spreadsheetml/2006/main" name="Tabela przestawna1" cacheId="7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multipleFieldFilters="0">
  <location ref="A5:D9" firstHeaderRow="1" firstDataRow="1" firstDataCol="4" rowPageCount="3" colPageCount="1"/>
  <pivotFields count="54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22" outline="0" subtotalTop="0" showAll="0" defaultSubtotal="0"/>
    <pivotField axis="axisPage" compact="0" numFmtId="14" outline="0" subtotalTop="0" multipleItemSelectionAllowed="1" showAll="0" defaultSubtotal="0">
      <items count="1">
        <item x="0"/>
      </items>
    </pivotField>
    <pivotField axis="axisPage" compact="0" numFmtId="14" outline="0" subtotalTop="0" multipleItemSelectionAllowed="1" showAll="0" defaultSubtotal="0">
      <items count="2">
        <item m="1" x="1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1">
        <item x="0"/>
      </items>
    </pivotField>
    <pivotField axis="axisRow" compact="0" outline="0" showAll="0" defaultSubtotal="0">
      <items count="4">
        <item x="0"/>
        <item x="1"/>
        <item h="1" x="3"/>
        <item x="2"/>
      </items>
    </pivotField>
    <pivotField axis="axisRow" compact="0" outline="0" showAll="0" defaultSubtotal="0">
      <items count="4">
        <item x="0"/>
        <item x="1"/>
        <item x="3"/>
        <item x="2"/>
      </items>
    </pivotField>
    <pivotField axis="axisRow" compact="0" outline="0" showAll="0" defaultSubtotal="0">
      <items count="4">
        <item x="0"/>
        <item x="1"/>
        <item x="3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">
        <item x="0"/>
        <item x="1"/>
        <item x="3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4">
    <field x="22"/>
    <field x="23"/>
    <field x="24"/>
    <field x="27"/>
  </rowFields>
  <rowItems count="4">
    <i>
      <x/>
      <x/>
      <x/>
      <x/>
    </i>
    <i>
      <x v="1"/>
      <x v="1"/>
      <x v="1"/>
      <x v="1"/>
    </i>
    <i>
      <x v="3"/>
      <x v="3"/>
      <x v="3"/>
      <x v="3"/>
    </i>
    <i t="grand">
      <x/>
    </i>
  </rowItems>
  <colItems count="1">
    <i/>
  </colItems>
  <pageFields count="3">
    <pageField fld="6" hier="-1"/>
    <pageField fld="7" hier="-1"/>
    <pageField fld="21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4.xml><?xml version="1.0" encoding="utf-8"?>
<pivotTableDefinition xmlns="http://schemas.openxmlformats.org/spreadsheetml/2006/main" name="Tabela przestawna1" cacheId="7" applyNumberFormats="0" applyBorderFormats="0" applyFontFormats="0" applyPatternFormats="0" applyAlignmentFormats="0" applyWidthHeightFormats="1" dataCaption="Wartości" updatedVersion="6" minRefreshableVersion="3" showDrill="0" useAutoFormatting="1" rowGrandTotals="0" colGrandTotals="0" itemPrintTitles="1" createdVersion="6" indent="0" compact="0" compactData="0" multipleFieldFilters="0">
  <location ref="A1:F8" firstHeaderRow="1" firstDataRow="1" firstDataCol="6"/>
  <pivotFields count="54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">
        <item x="1"/>
        <item x="2"/>
        <item x="3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7">
        <item x="4"/>
        <item x="5"/>
        <item x="6"/>
        <item x="2"/>
        <item x="1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7">
        <item x="3"/>
        <item x="2"/>
        <item x="1"/>
        <item x="4"/>
        <item x="6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7">
        <item x="5"/>
        <item x="3"/>
        <item x="4"/>
        <item x="6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8">
        <item x="3"/>
        <item x="2"/>
        <item x="4"/>
        <item x="1"/>
        <item x="7"/>
        <item x="5"/>
        <item x="6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29"/>
    <field x="30"/>
    <field x="32"/>
    <field x="34"/>
    <field x="35"/>
    <field x="37"/>
  </rowFields>
  <rowItems count="7">
    <i>
      <x/>
      <x v="3"/>
      <x v="1"/>
      <x v="5"/>
      <x v="1"/>
      <x/>
    </i>
    <i r="1">
      <x v="4"/>
      <x v="2"/>
      <x v="4"/>
      <x v="3"/>
      <x/>
    </i>
    <i r="1">
      <x v="5"/>
      <x/>
      <x v="1"/>
      <x/>
      <x/>
    </i>
    <i>
      <x v="1"/>
      <x/>
      <x v="3"/>
      <x v="2"/>
      <x v="2"/>
      <x/>
    </i>
    <i r="1">
      <x v="1"/>
      <x v="5"/>
      <x/>
      <x v="5"/>
      <x/>
    </i>
    <i r="1">
      <x v="2"/>
      <x v="4"/>
      <x v="3"/>
      <x v="6"/>
      <x/>
    </i>
    <i>
      <x v="2"/>
      <x v="3"/>
      <x v="2"/>
      <x v="5"/>
      <x v="4"/>
      <x/>
    </i>
  </rowItems>
  <colItems count="1">
    <i/>
  </colItem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Tabela1" displayName="Tabela1" ref="A1:AM12" tableType="xml" totalsRowShown="0" connectionId="2">
  <autoFilter ref="A1:AM12"/>
  <tableColumns count="39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Ulica" name="ns2:Ulica">
      <xmlColumnPr mapId="1" xpath="/ns1:JPK/ns1:Podmiot1/ns1:AdresPodmiotu/ns2:Ulica" xmlDataType="string"/>
    </tableColumn>
    <tableColumn id="18" uniqueName="ns2:NrDomu" name="ns2:NrDomu">
      <xmlColumnPr mapId="1" xpath="/ns1:JPK/ns1:Podmiot1/ns1:AdresPodmiotu/ns2:NrDomu" xmlDataType="integer"/>
    </tableColumn>
    <tableColumn id="19" uniqueName="ns2:NrLokalu" name="ns2:NrLokalu">
      <xmlColumnPr mapId="1" xpath="/ns1:JPK/ns1:Podmiot1/ns1:AdresPodmiotu/ns2:NrLokalu" xmlDataType="integer"/>
    </tableColumn>
    <tableColumn id="20" uniqueName="ns2:Miejscowosc" name="ns2:Miejscowosc">
      <xmlColumnPr mapId="1" xpath="/ns1:JPK/ns1:Podmiot1/ns1:AdresPodmiotu/ns2:Miejscowosc" xmlDataType="string"/>
    </tableColumn>
    <tableColumn id="21" uniqueName="ns2:KodPocztowy" name="ns2:KodPocztowy">
      <xmlColumnPr mapId="1" xpath="/ns1:JPK/ns1:Podmiot1/ns1:AdresPodmiotu/ns2:KodPocztowy" xmlDataType="string"/>
    </tableColumn>
    <tableColumn id="22" uniqueName="ns2:Poczta" name="ns2:Poczta">
      <xmlColumnPr mapId="1" xpath="/ns1:JPK/ns1:Podmiot1/ns1:AdresPodmiotu/ns2:Poczta" xmlDataType="string"/>
    </tableColumn>
    <tableColumn id="23" uniqueName="ns1:Magazyn" name="ns1:Magazyn">
      <xmlColumnPr mapId="1" xpath="/ns1:JPK/ns1:Magazyn" xmlDataType="string"/>
    </tableColumn>
    <tableColumn id="24" uniqueName="ns1:NumerWZ" name="ns1:NumerWZ">
      <xmlColumnPr mapId="1" xpath="/ns1:JPK/ns1:WZ/ns1:WZWartosc/ns1:NumerWZ" xmlDataType="string"/>
    </tableColumn>
    <tableColumn id="25" uniqueName="ns1:DataWZ" name="ns1:DataWZ">
      <xmlColumnPr mapId="1" xpath="/ns1:JPK/ns1:WZ/ns1:WZWartosc/ns1:DataWZ" xmlDataType="date"/>
    </tableColumn>
    <tableColumn id="26" uniqueName="ns1:WartoscWZ" name="ns1:WartoscWZ">
      <xmlColumnPr mapId="1" xpath="/ns1:JPK/ns1:WZ/ns1:WZWartosc/ns1:WartoscWZ" xmlDataType="double"/>
    </tableColumn>
    <tableColumn id="27" uniqueName="ns1:DataWydaniaWZ" name="ns1:DataWydaniaWZ">
      <xmlColumnPr mapId="1" xpath="/ns1:JPK/ns1:WZ/ns1:WZWartosc/ns1:DataWydaniaWZ" xmlDataType="date"/>
    </tableColumn>
    <tableColumn id="28" uniqueName="ns1:OdbiorcaWZ" name="ns1:OdbiorcaWZ">
      <xmlColumnPr mapId="1" xpath="/ns1:JPK/ns1:WZ/ns1:WZWartosc/ns1:OdbiorcaWZ" xmlDataType="string"/>
    </tableColumn>
    <tableColumn id="29" uniqueName="ns1:NumerFaWZ" name="ns1:NumerFaWZ">
      <xmlColumnPr mapId="1" xpath="/ns1:JPK/ns1:WZ/ns1:WZWartosc/ns1:NumerFaWZ" xmlDataType="string"/>
    </tableColumn>
    <tableColumn id="30" uniqueName="ns1:DataFaWZ" name="ns1:DataFaWZ">
      <xmlColumnPr mapId="1" xpath="/ns1:JPK/ns1:WZ/ns1:WZWartosc/ns1:DataFaWZ" xmlDataType="date"/>
    </tableColumn>
    <tableColumn id="31" uniqueName="ns1:Numer2WZ" name="ns1:Numer2WZ">
      <xmlColumnPr mapId="1" xpath="/ns1:JPK/ns1:WZ/ns1:WZWiersz/ns1:Numer2WZ" xmlDataType="string"/>
    </tableColumn>
    <tableColumn id="32" uniqueName="ns1:KodTowaruWZ" name="ns1:KodTowaruWZ">
      <xmlColumnPr mapId="1" xpath="/ns1:JPK/ns1:WZ/ns1:WZWiersz/ns1:KodTowaruWZ" xmlDataType="string"/>
    </tableColumn>
    <tableColumn id="33" uniqueName="ns1:NazwaTowaruWZ" name="ns1:NazwaTowaruWZ">
      <xmlColumnPr mapId="1" xpath="/ns1:JPK/ns1:WZ/ns1:WZWiersz/ns1:NazwaTowaruWZ" xmlDataType="string"/>
    </tableColumn>
    <tableColumn id="34" uniqueName="ns1:IloscWydanaWZ" name="ns1:IloscWydanaWZ">
      <xmlColumnPr mapId="1" xpath="/ns1:JPK/ns1:WZ/ns1:WZWiersz/ns1:IloscWydanaWZ" xmlDataType="integer"/>
    </tableColumn>
    <tableColumn id="35" uniqueName="ns1:JednostkaMiaryWZ" name="ns1:JednostkaMiaryWZ">
      <xmlColumnPr mapId="1" xpath="/ns1:JPK/ns1:WZ/ns1:WZWiersz/ns1:JednostkaMiaryWZ" xmlDataType="string"/>
    </tableColumn>
    <tableColumn id="36" uniqueName="ns1:CenaJednWZ" name="ns1:CenaJednWZ">
      <xmlColumnPr mapId="1" xpath="/ns1:JPK/ns1:WZ/ns1:WZWiersz/ns1:CenaJednWZ" xmlDataType="double"/>
    </tableColumn>
    <tableColumn id="37" uniqueName="ns1:WartoscPozycjiWZ" name="ns1:WartoscPozycjiWZ">
      <xmlColumnPr mapId="1" xpath="/ns1:JPK/ns1:WZ/ns1:WZWiersz/ns1:WartoscPozycjiWZ" xmlDataType="double"/>
    </tableColumn>
    <tableColumn id="38" uniqueName="ns1:LiczbaWZ" name="ns1:LiczbaWZ">
      <xmlColumnPr mapId="1" xpath="/ns1:JPK/ns1:WZ/ns1:WZCtrl/ns1:LiczbaWZ" xmlDataType="integer"/>
    </tableColumn>
    <tableColumn id="39" uniqueName="ns1:SumaWZ" name="ns1:SumaWZ">
      <xmlColumnPr mapId="1" xpath="/ns1:JPK/ns1:WZ/ns1:WZCtrl/ns1:SumaWZ" xmlDataType="double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:BB33" tableType="xml" totalsRowShown="0" connectionId="1">
  <autoFilter ref="A1:BB33"/>
  <tableColumns count="54">
    <tableColumn id="1" uniqueName="ns1:KodFormularza" name="ns1:KodFormularza">
      <xmlColumnPr mapId="3" xpath="/ns1:JPK/ns1:Naglowek/ns1:KodFormularza" xmlDataType="string"/>
    </tableColumn>
    <tableColumn id="2" uniqueName="kodSystemowy" name="kodSystemowy">
      <xmlColumnPr mapId="3" xpath="/ns1:JPK/ns1:Naglowek/ns1:KodFormularza/@kodSystemowy" xmlDataType="string"/>
    </tableColumn>
    <tableColumn id="3" uniqueName="wersjaSchemy" name="wersjaSchemy">
      <xmlColumnPr mapId="3" xpath="/ns1:JPK/ns1:Naglowek/ns1:KodFormularza/@wersjaSchemy" xmlDataType="string"/>
    </tableColumn>
    <tableColumn id="4" uniqueName="ns1:WariantFormularza" name="ns1:WariantFormularza">
      <xmlColumnPr mapId="3" xpath="/ns1:JPK/ns1:Naglowek/ns1:WariantFormularza" xmlDataType="integer"/>
    </tableColumn>
    <tableColumn id="5" uniqueName="ns1:CelZlozenia" name="ns1:CelZlozenia">
      <xmlColumnPr mapId="3" xpath="/ns1:JPK/ns1:Naglowek/ns1:CelZlozenia" xmlDataType="integer"/>
    </tableColumn>
    <tableColumn id="6" uniqueName="ns1:DataWytworzeniaJPK" name="ns1:DataWytworzeniaJPK">
      <xmlColumnPr mapId="3" xpath="/ns1:JPK/ns1:Naglowek/ns1:DataWytworzeniaJPK" xmlDataType="dateTime"/>
    </tableColumn>
    <tableColumn id="7" uniqueName="ns1:DataOd" name="ns1:DataOd">
      <xmlColumnPr mapId="3" xpath="/ns1:JPK/ns1:Naglowek/ns1:DataOd" xmlDataType="date"/>
    </tableColumn>
    <tableColumn id="8" uniqueName="ns1:DataDo" name="ns1:DataDo">
      <xmlColumnPr mapId="3" xpath="/ns1:JPK/ns1:Naglowek/ns1:DataDo" xmlDataType="date"/>
    </tableColumn>
    <tableColumn id="9" uniqueName="ns1:DomyslnyKodWaluty" name="ns1:DomyslnyKodWaluty">
      <xmlColumnPr mapId="3" xpath="/ns1:JPK/ns1:Naglowek/ns1:DomyslnyKodWaluty" xmlDataType="string"/>
    </tableColumn>
    <tableColumn id="10" uniqueName="ns1:KodUrzedu" name="ns1:KodUrzedu">
      <xmlColumnPr mapId="3" xpath="/ns1:JPK/ns1:Naglowek/ns1:KodUrzedu" xmlDataType="integer"/>
    </tableColumn>
    <tableColumn id="11" uniqueName="ns2:NIP" name="ns2:NIP">
      <xmlColumnPr mapId="3" xpath="/ns1:JPK/ns1:Podmiot1/ns1:IdentyfikatorPodmiotu/ns2:NIP" xmlDataType="integer"/>
    </tableColumn>
    <tableColumn id="12" uniqueName="ns2:PelnaNazwa" name="ns2:PelnaNazwa">
      <xmlColumnPr mapId="3" xpath="/ns1:JPK/ns1:Podmiot1/ns1:IdentyfikatorPodmiotu/ns2:PelnaNazwa" xmlDataType="string"/>
    </tableColumn>
    <tableColumn id="13" uniqueName="ns2:KodKraju" name="ns2:KodKraju">
      <xmlColumnPr mapId="3" xpath="/ns1:JPK/ns1:Podmiot1/ns1:AdresPodmiotu/ns2:KodKraju" xmlDataType="string"/>
    </tableColumn>
    <tableColumn id="14" uniqueName="ns2:Wojewodztwo" name="ns2:Wojewodztwo">
      <xmlColumnPr mapId="3" xpath="/ns1:JPK/ns1:Podmiot1/ns1:AdresPodmiotu/ns2:Wojewodztwo" xmlDataType="string"/>
    </tableColumn>
    <tableColumn id="15" uniqueName="ns2:Powiat" name="ns2:Powiat">
      <xmlColumnPr mapId="3" xpath="/ns1:JPK/ns1:Podmiot1/ns1:AdresPodmiotu/ns2:Powiat" xmlDataType="string"/>
    </tableColumn>
    <tableColumn id="16" uniqueName="ns2:Gmina" name="ns2:Gmina">
      <xmlColumnPr mapId="3" xpath="/ns1:JPK/ns1:Podmiot1/ns1:AdresPodmiotu/ns2:Gmina" xmlDataType="string"/>
    </tableColumn>
    <tableColumn id="17" uniqueName="ns2:Ulica" name="ns2:Ulica">
      <xmlColumnPr mapId="3" xpath="/ns1:JPK/ns1:Podmiot1/ns1:AdresPodmiotu/ns2:Ulica" xmlDataType="string"/>
    </tableColumn>
    <tableColumn id="18" uniqueName="ns2:NrDomu" name="ns2:NrDomu">
      <xmlColumnPr mapId="3" xpath="/ns1:JPK/ns1:Podmiot1/ns1:AdresPodmiotu/ns2:NrDomu" xmlDataType="integer"/>
    </tableColumn>
    <tableColumn id="19" uniqueName="ns2:Miejscowosc" name="ns2:Miejscowosc">
      <xmlColumnPr mapId="3" xpath="/ns1:JPK/ns1:Podmiot1/ns1:AdresPodmiotu/ns2:Miejscowosc" xmlDataType="string"/>
    </tableColumn>
    <tableColumn id="20" uniqueName="ns2:KodPocztowy" name="ns2:KodPocztowy">
      <xmlColumnPr mapId="3" xpath="/ns1:JPK/ns1:Podmiot1/ns1:AdresPodmiotu/ns2:KodPocztowy" xmlDataType="string"/>
    </tableColumn>
    <tableColumn id="21" uniqueName="ns2:Poczta" name="ns2:Poczta">
      <xmlColumnPr mapId="3" xpath="/ns1:JPK/ns1:Podmiot1/ns1:AdresPodmiotu/ns2:Poczta" xmlDataType="string"/>
    </tableColumn>
    <tableColumn id="22" uniqueName="ns1:Magazyn" name="ns1:Magazyn">
      <xmlColumnPr mapId="3" xpath="/ns1:JPK/ns1:Magazyn" xmlDataType="string"/>
    </tableColumn>
    <tableColumn id="23" uniqueName="ns1:NumerPZ" name="ns1:NumerPZ">
      <xmlColumnPr mapId="3" xpath="/ns1:JPK/ns1:PZ/ns1:PZWartosc/ns1:NumerPZ" xmlDataType="string"/>
    </tableColumn>
    <tableColumn id="24" uniqueName="ns1:DataPZ" name="ns1:DataPZ">
      <xmlColumnPr mapId="3" xpath="/ns1:JPK/ns1:PZ/ns1:PZWartosc/ns1:DataPZ" xmlDataType="date"/>
    </tableColumn>
    <tableColumn id="25" uniqueName="ns1:WartoscPZ" name="ns1:WartoscPZ">
      <xmlColumnPr mapId="3" xpath="/ns1:JPK/ns1:PZ/ns1:PZWartosc/ns1:WartoscPZ" xmlDataType="integer"/>
    </tableColumn>
    <tableColumn id="26" uniqueName="ns1:DataOtrzymaniaPZ" name="ns1:DataOtrzymaniaPZ">
      <xmlColumnPr mapId="3" xpath="/ns1:JPK/ns1:PZ/ns1:PZWartosc/ns1:DataOtrzymaniaPZ" xmlDataType="date"/>
    </tableColumn>
    <tableColumn id="27" uniqueName="ns1:Dostawca" name="ns1:Dostawca">
      <xmlColumnPr mapId="3" xpath="/ns1:JPK/ns1:PZ/ns1:PZWartosc/ns1:Dostawca" xmlDataType="string"/>
    </tableColumn>
    <tableColumn id="28" uniqueName="ns1:NumerFaPZ" name="ns1:NumerFaPZ">
      <xmlColumnPr mapId="3" xpath="/ns1:JPK/ns1:PZ/ns1:PZWartosc/ns1:NumerFaPZ" xmlDataType="string"/>
    </tableColumn>
    <tableColumn id="29" uniqueName="ns1:DataFaPZ" name="ns1:DataFaPZ">
      <xmlColumnPr mapId="3" xpath="/ns1:JPK/ns1:PZ/ns1:PZWartosc/ns1:DataFaPZ" xmlDataType="date"/>
    </tableColumn>
    <tableColumn id="30" uniqueName="ns1:Numer2PZ" name="ns1:Numer2PZ">
      <xmlColumnPr mapId="3" xpath="/ns1:JPK/ns1:PZ/ns1:PZWiersz/ns1:Numer2PZ" xmlDataType="string"/>
    </tableColumn>
    <tableColumn id="31" uniqueName="ns1:KodTowaruPZ" name="ns1:KodTowaruPZ">
      <xmlColumnPr mapId="3" xpath="/ns1:JPK/ns1:PZ/ns1:PZWiersz/ns1:KodTowaruPZ" xmlDataType="string"/>
    </tableColumn>
    <tableColumn id="32" uniqueName="ns1:NazwaTowaruPZ" name="ns1:NazwaTowaruPZ">
      <xmlColumnPr mapId="3" xpath="/ns1:JPK/ns1:PZ/ns1:PZWiersz/ns1:NazwaTowaruPZ" xmlDataType="string"/>
    </tableColumn>
    <tableColumn id="33" uniqueName="ns1:IloscPrzyjetaPZ" name="ns1:IloscPrzyjetaPZ">
      <xmlColumnPr mapId="3" xpath="/ns1:JPK/ns1:PZ/ns1:PZWiersz/ns1:IloscPrzyjetaPZ" xmlDataType="integer"/>
    </tableColumn>
    <tableColumn id="34" uniqueName="ns1:JednostkaMiaryPZ" name="ns1:JednostkaMiaryPZ">
      <xmlColumnPr mapId="3" xpath="/ns1:JPK/ns1:PZ/ns1:PZWiersz/ns1:JednostkaMiaryPZ" xmlDataType="string"/>
    </tableColumn>
    <tableColumn id="35" uniqueName="ns1:CenaJednPZ" name="ns1:CenaJednPZ">
      <xmlColumnPr mapId="3" xpath="/ns1:JPK/ns1:PZ/ns1:PZWiersz/ns1:CenaJednPZ" xmlDataType="integer"/>
    </tableColumn>
    <tableColumn id="36" uniqueName="ns1:WartoscPozycjiPZ" name="ns1:WartoscPozycjiPZ">
      <xmlColumnPr mapId="3" xpath="/ns1:JPK/ns1:PZ/ns1:PZWiersz/ns1:WartoscPozycjiPZ" xmlDataType="integer"/>
    </tableColumn>
    <tableColumn id="37" uniqueName="ns1:LiczbaPZ" name="ns1:LiczbaPZ">
      <xmlColumnPr mapId="3" xpath="/ns1:JPK/ns1:PZ/ns1:PZCtrl/ns1:LiczbaPZ" xmlDataType="integer"/>
    </tableColumn>
    <tableColumn id="38" uniqueName="ns1:SumaPZ" name="ns1:SumaPZ">
      <xmlColumnPr mapId="3" xpath="/ns1:JPK/ns1:PZ/ns1:PZCtrl/ns1:SumaPZ" xmlDataType="integer"/>
    </tableColumn>
    <tableColumn id="39" uniqueName="ns1:NumerWZ" name="ns1:NumerWZ">
      <xmlColumnPr mapId="3" xpath="/ns1:JPK/ns1:WZ/ns1:WZWartosc/ns1:NumerWZ" xmlDataType="string"/>
    </tableColumn>
    <tableColumn id="40" uniqueName="ns1:DataWZ" name="ns1:DataWZ">
      <xmlColumnPr mapId="3" xpath="/ns1:JPK/ns1:WZ/ns1:WZWartosc/ns1:DataWZ" xmlDataType="date"/>
    </tableColumn>
    <tableColumn id="41" uniqueName="ns1:WartoscWZ" name="ns1:WartoscWZ">
      <xmlColumnPr mapId="3" xpath="/ns1:JPK/ns1:WZ/ns1:WZWartosc/ns1:WartoscWZ" xmlDataType="integer"/>
    </tableColumn>
    <tableColumn id="42" uniqueName="ns1:DataWydaniaWZ" name="ns1:DataWydaniaWZ">
      <xmlColumnPr mapId="3" xpath="/ns1:JPK/ns1:WZ/ns1:WZWartosc/ns1:DataWydaniaWZ" xmlDataType="date"/>
    </tableColumn>
    <tableColumn id="43" uniqueName="ns1:OdbiorcaWZ" name="ns1:OdbiorcaWZ">
      <xmlColumnPr mapId="3" xpath="/ns1:JPK/ns1:WZ/ns1:WZWartosc/ns1:OdbiorcaWZ" xmlDataType="string"/>
    </tableColumn>
    <tableColumn id="44" uniqueName="ns1:NumerFaWZ" name="ns1:NumerFaWZ">
      <xmlColumnPr mapId="3" xpath="/ns1:JPK/ns1:WZ/ns1:WZWartosc/ns1:NumerFaWZ" xmlDataType="string"/>
    </tableColumn>
    <tableColumn id="45" uniqueName="ns1:DataFaWZ" name="ns1:DataFaWZ">
      <xmlColumnPr mapId="3" xpath="/ns1:JPK/ns1:WZ/ns1:WZWartosc/ns1:DataFaWZ" xmlDataType="date"/>
    </tableColumn>
    <tableColumn id="46" uniqueName="ns1:Numer2WZ" name="ns1:Numer2WZ">
      <xmlColumnPr mapId="3" xpath="/ns1:JPK/ns1:WZ/ns1:WZWiersz/ns1:Numer2WZ" xmlDataType="string"/>
    </tableColumn>
    <tableColumn id="47" uniqueName="ns1:KodTowaruWZ" name="ns1:KodTowaruWZ">
      <xmlColumnPr mapId="3" xpath="/ns1:JPK/ns1:WZ/ns1:WZWiersz/ns1:KodTowaruWZ" xmlDataType="string"/>
    </tableColumn>
    <tableColumn id="48" uniqueName="ns1:NazwaTowaruWZ" name="ns1:NazwaTowaruWZ">
      <xmlColumnPr mapId="3" xpath="/ns1:JPK/ns1:WZ/ns1:WZWiersz/ns1:NazwaTowaruWZ" xmlDataType="string"/>
    </tableColumn>
    <tableColumn id="49" uniqueName="ns1:IloscWydanaWZ" name="ns1:IloscWydanaWZ">
      <xmlColumnPr mapId="3" xpath="/ns1:JPK/ns1:WZ/ns1:WZWiersz/ns1:IloscWydanaWZ" xmlDataType="integer"/>
    </tableColumn>
    <tableColumn id="50" uniqueName="ns1:JednostkaMiaryWZ" name="ns1:JednostkaMiaryWZ">
      <xmlColumnPr mapId="3" xpath="/ns1:JPK/ns1:WZ/ns1:WZWiersz/ns1:JednostkaMiaryWZ" xmlDataType="string"/>
    </tableColumn>
    <tableColumn id="51" uniqueName="ns1:CenaJednWZ" name="ns1:CenaJednWZ">
      <xmlColumnPr mapId="3" xpath="/ns1:JPK/ns1:WZ/ns1:WZWiersz/ns1:CenaJednWZ" xmlDataType="integer"/>
    </tableColumn>
    <tableColumn id="52" uniqueName="ns1:WartoscPozycjiWZ" name="ns1:WartoscPozycjiWZ">
      <xmlColumnPr mapId="3" xpath="/ns1:JPK/ns1:WZ/ns1:WZWiersz/ns1:WartoscPozycjiWZ" xmlDataType="integer"/>
    </tableColumn>
    <tableColumn id="53" uniqueName="ns1:LiczbaWZ" name="ns1:LiczbaWZ">
      <xmlColumnPr mapId="3" xpath="/ns1:JPK/ns1:WZ/ns1:WZCtrl/ns1:LiczbaWZ" xmlDataType="integer"/>
    </tableColumn>
    <tableColumn id="54" uniqueName="ns1:SumaWZ" name="ns1:SumaWZ">
      <xmlColumnPr mapId="3" xpath="/ns1:JPK/ns1:WZ/ns1:WZCtrl/ns1:SumaWZ" xmlDataType="integer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BP37" tableType="xml" totalsRowShown="0" connectionId="3">
  <autoFilter ref="A1:BP37"/>
  <tableColumns count="68">
    <tableColumn id="1" uniqueName="ns1:KodFormularza" name="ns1:KodFormularza">
      <xmlColumnPr mapId="2" xpath="/ns1:JPK/ns1:Naglowek/ns1:KodFormularza" xmlDataType="string"/>
    </tableColumn>
    <tableColumn id="2" uniqueName="kodSystemowy" name="kodSystemowy">
      <xmlColumnPr mapId="2" xpath="/ns1:JPK/ns1:Naglowek/ns1:KodFormularza/@kodSystemowy" xmlDataType="string"/>
    </tableColumn>
    <tableColumn id="3" uniqueName="wersjaSchemy" name="wersjaSchemy">
      <xmlColumnPr mapId="2" xpath="/ns1:JPK/ns1:Naglowek/ns1:KodFormularza/@wersjaSchemy" xmlDataType="string"/>
    </tableColumn>
    <tableColumn id="4" uniqueName="ns1:WariantFormularza" name="ns1:WariantFormularza">
      <xmlColumnPr mapId="2" xpath="/ns1:JPK/ns1:Naglowek/ns1:WariantFormularza" xmlDataType="integer"/>
    </tableColumn>
    <tableColumn id="5" uniqueName="ns1:CelZlozenia" name="ns1:CelZlozenia">
      <xmlColumnPr mapId="2" xpath="/ns1:JPK/ns1:Naglowek/ns1:CelZlozenia" xmlDataType="integer"/>
    </tableColumn>
    <tableColumn id="6" uniqueName="ns1:DataWytworzeniaJPK" name="ns1:DataWytworzeniaJPK">
      <xmlColumnPr mapId="2" xpath="/ns1:JPK/ns1:Naglowek/ns1:DataWytworzeniaJPK" xmlDataType="dateTime"/>
    </tableColumn>
    <tableColumn id="7" uniqueName="ns1:DataOd" name="ns1:DataOd">
      <xmlColumnPr mapId="2" xpath="/ns1:JPK/ns1:Naglowek/ns1:DataOd" xmlDataType="date"/>
    </tableColumn>
    <tableColumn id="8" uniqueName="ns1:DataDo" name="ns1:DataDo">
      <xmlColumnPr mapId="2" xpath="/ns1:JPK/ns1:Naglowek/ns1:DataDo" xmlDataType="date"/>
    </tableColumn>
    <tableColumn id="9" uniqueName="ns1:DomyslnyKodWaluty" name="ns1:DomyslnyKodWaluty">
      <xmlColumnPr mapId="2" xpath="/ns1:JPK/ns1:Naglowek/ns1:DomyslnyKodWaluty" xmlDataType="string"/>
    </tableColumn>
    <tableColumn id="10" uniqueName="ns1:KodUrzedu" name="ns1:KodUrzedu">
      <xmlColumnPr mapId="2" xpath="/ns1:JPK/ns1:Naglowek/ns1:KodUrzedu" xmlDataType="integer"/>
    </tableColumn>
    <tableColumn id="11" uniqueName="ns2:NIP" name="ns2:NIP">
      <xmlColumnPr mapId="2" xpath="/ns1:JPK/ns1:Podmiot1/ns1:IdentyfikatorPodmiotu/ns2:NIP" xmlDataType="integer"/>
    </tableColumn>
    <tableColumn id="12" uniqueName="ns2:PelnaNazwa" name="ns2:PelnaNazwa">
      <xmlColumnPr mapId="2" xpath="/ns1:JPK/ns1:Podmiot1/ns1:IdentyfikatorPodmiotu/ns2:PelnaNazwa" xmlDataType="string"/>
    </tableColumn>
    <tableColumn id="13" uniqueName="ns2:KodKraju" name="ns2:KodKraju">
      <xmlColumnPr mapId="2" xpath="/ns1:JPK/ns1:Podmiot1/ns1:AdresPodmiotu/ns2:KodKraju" xmlDataType="string"/>
    </tableColumn>
    <tableColumn id="14" uniqueName="ns2:Wojewodztwo" name="ns2:Wojewodztwo">
      <xmlColumnPr mapId="2" xpath="/ns1:JPK/ns1:Podmiot1/ns1:AdresPodmiotu/ns2:Wojewodztwo" xmlDataType="string"/>
    </tableColumn>
    <tableColumn id="15" uniqueName="ns2:Powiat" name="ns2:Powiat">
      <xmlColumnPr mapId="2" xpath="/ns1:JPK/ns1:Podmiot1/ns1:AdresPodmiotu/ns2:Powiat" xmlDataType="string"/>
    </tableColumn>
    <tableColumn id="16" uniqueName="ns2:Gmina" name="ns2:Gmina">
      <xmlColumnPr mapId="2" xpath="/ns1:JPK/ns1:Podmiot1/ns1:AdresPodmiotu/ns2:Gmina" xmlDataType="string"/>
    </tableColumn>
    <tableColumn id="17" uniqueName="ns2:Ulica" name="ns2:Ulica">
      <xmlColumnPr mapId="2" xpath="/ns1:JPK/ns1:Podmiot1/ns1:AdresPodmiotu/ns2:Ulica" xmlDataType="string"/>
    </tableColumn>
    <tableColumn id="18" uniqueName="ns2:NrDomu" name="ns2:NrDomu">
      <xmlColumnPr mapId="2" xpath="/ns1:JPK/ns1:Podmiot1/ns1:AdresPodmiotu/ns2:NrDomu" xmlDataType="integer"/>
    </tableColumn>
    <tableColumn id="19" uniqueName="ns2:NrLokalu" name="ns2:NrLokalu">
      <xmlColumnPr mapId="2" xpath="/ns1:JPK/ns1:Podmiot1/ns1:AdresPodmiotu/ns2:NrLokalu" xmlDataType="integer"/>
    </tableColumn>
    <tableColumn id="20" uniqueName="ns2:Miejscowosc" name="ns2:Miejscowosc">
      <xmlColumnPr mapId="2" xpath="/ns1:JPK/ns1:Podmiot1/ns1:AdresPodmiotu/ns2:Miejscowosc" xmlDataType="string"/>
    </tableColumn>
    <tableColumn id="21" uniqueName="ns2:KodPocztowy" name="ns2:KodPocztowy">
      <xmlColumnPr mapId="2" xpath="/ns1:JPK/ns1:Podmiot1/ns1:AdresPodmiotu/ns2:KodPocztowy" xmlDataType="string"/>
    </tableColumn>
    <tableColumn id="22" uniqueName="ns2:Poczta" name="ns2:Poczta">
      <xmlColumnPr mapId="2" xpath="/ns1:JPK/ns1:Podmiot1/ns1:AdresPodmiotu/ns2:Poczta" xmlDataType="string"/>
    </tableColumn>
    <tableColumn id="23" uniqueName="ns1:Magazyn" name="ns1:Magazyn">
      <xmlColumnPr mapId="2" xpath="/ns1:JPK/ns1:Magazyn" xmlDataType="string"/>
    </tableColumn>
    <tableColumn id="24" uniqueName="ns1:NumerPZ" name="ns1:NumerPZ">
      <xmlColumnPr mapId="2" xpath="/ns1:JPK/ns1:PZ/ns1:PZWartosc/ns1:NumerPZ" xmlDataType="string"/>
    </tableColumn>
    <tableColumn id="25" uniqueName="ns1:DataPZ" name="ns1:DataPZ">
      <xmlColumnPr mapId="2" xpath="/ns1:JPK/ns1:PZ/ns1:PZWartosc/ns1:DataPZ" xmlDataType="date"/>
    </tableColumn>
    <tableColumn id="26" uniqueName="ns1:WartoscPZ" name="ns1:WartoscPZ">
      <xmlColumnPr mapId="2" xpath="/ns1:JPK/ns1:PZ/ns1:PZWartosc/ns1:WartoscPZ" xmlDataType="double"/>
    </tableColumn>
    <tableColumn id="27" uniqueName="ns1:DataOtrzymaniaPZ" name="ns1:DataOtrzymaniaPZ">
      <xmlColumnPr mapId="2" xpath="/ns1:JPK/ns1:PZ/ns1:PZWartosc/ns1:DataOtrzymaniaPZ" xmlDataType="date"/>
    </tableColumn>
    <tableColumn id="28" uniqueName="ns1:Dostawca" name="ns1:Dostawca">
      <xmlColumnPr mapId="2" xpath="/ns1:JPK/ns1:PZ/ns1:PZWartosc/ns1:Dostawca" xmlDataType="string"/>
    </tableColumn>
    <tableColumn id="29" uniqueName="ns1:NumerFaPZ" name="ns1:NumerFaPZ">
      <xmlColumnPr mapId="2" xpath="/ns1:JPK/ns1:PZ/ns1:PZWartosc/ns1:NumerFaPZ" xmlDataType="string"/>
    </tableColumn>
    <tableColumn id="30" uniqueName="ns1:DataFaPZ" name="ns1:DataFaPZ">
      <xmlColumnPr mapId="2" xpath="/ns1:JPK/ns1:PZ/ns1:PZWartosc/ns1:DataFaPZ" xmlDataType="date"/>
    </tableColumn>
    <tableColumn id="31" uniqueName="ns1:Numer2PZ" name="ns1:Numer2PZ">
      <xmlColumnPr mapId="2" xpath="/ns1:JPK/ns1:PZ/ns1:PZWiersz/ns1:Numer2PZ" xmlDataType="string"/>
    </tableColumn>
    <tableColumn id="32" uniqueName="ns1:KodTowaruPZ" name="ns1:KodTowaruPZ">
      <xmlColumnPr mapId="2" xpath="/ns1:JPK/ns1:PZ/ns1:PZWiersz/ns1:KodTowaruPZ" xmlDataType="string"/>
    </tableColumn>
    <tableColumn id="33" uniqueName="ns1:NazwaTowaruPZ" name="ns1:NazwaTowaruPZ">
      <xmlColumnPr mapId="2" xpath="/ns1:JPK/ns1:PZ/ns1:PZWiersz/ns1:NazwaTowaruPZ" xmlDataType="string"/>
    </tableColumn>
    <tableColumn id="34" uniqueName="ns1:IloscPrzyjetaPZ" name="ns1:IloscPrzyjetaPZ">
      <xmlColumnPr mapId="2" xpath="/ns1:JPK/ns1:PZ/ns1:PZWiersz/ns1:IloscPrzyjetaPZ" xmlDataType="integer"/>
    </tableColumn>
    <tableColumn id="35" uniqueName="ns1:JednostkaMiaryPZ" name="ns1:JednostkaMiaryPZ">
      <xmlColumnPr mapId="2" xpath="/ns1:JPK/ns1:PZ/ns1:PZWiersz/ns1:JednostkaMiaryPZ" xmlDataType="string"/>
    </tableColumn>
    <tableColumn id="36" uniqueName="ns1:CenaJednPZ" name="ns1:CenaJednPZ">
      <xmlColumnPr mapId="2" xpath="/ns1:JPK/ns1:PZ/ns1:PZWiersz/ns1:CenaJednPZ" xmlDataType="double"/>
    </tableColumn>
    <tableColumn id="37" uniqueName="ns1:WartoscPozycjiPZ" name="ns1:WartoscPozycjiPZ">
      <xmlColumnPr mapId="2" xpath="/ns1:JPK/ns1:PZ/ns1:PZWiersz/ns1:WartoscPozycjiPZ" xmlDataType="double"/>
    </tableColumn>
    <tableColumn id="38" uniqueName="ns1:LiczbaPZ" name="ns1:LiczbaPZ">
      <xmlColumnPr mapId="2" xpath="/ns1:JPK/ns1:PZ/ns1:PZCtrl/ns1:LiczbaPZ" xmlDataType="integer"/>
    </tableColumn>
    <tableColumn id="39" uniqueName="ns1:SumaPZ" name="ns1:SumaPZ">
      <xmlColumnPr mapId="2" xpath="/ns1:JPK/ns1:PZ/ns1:PZCtrl/ns1:SumaPZ" xmlDataType="double"/>
    </tableColumn>
    <tableColumn id="40" uniqueName="ns1:NumerWZ" name="ns1:NumerWZ">
      <xmlColumnPr mapId="2" xpath="/ns1:JPK/ns1:WZ/ns1:WZWartosc/ns1:NumerWZ" xmlDataType="string"/>
    </tableColumn>
    <tableColumn id="41" uniqueName="ns1:DataWZ" name="ns1:DataWZ">
      <xmlColumnPr mapId="2" xpath="/ns1:JPK/ns1:WZ/ns1:WZWartosc/ns1:DataWZ" xmlDataType="date"/>
    </tableColumn>
    <tableColumn id="42" uniqueName="ns1:WartoscWZ" name="ns1:WartoscWZ">
      <xmlColumnPr mapId="2" xpath="/ns1:JPK/ns1:WZ/ns1:WZWartosc/ns1:WartoscWZ" xmlDataType="double"/>
    </tableColumn>
    <tableColumn id="43" uniqueName="ns1:DataWydaniaWZ" name="ns1:DataWydaniaWZ">
      <xmlColumnPr mapId="2" xpath="/ns1:JPK/ns1:WZ/ns1:WZWartosc/ns1:DataWydaniaWZ" xmlDataType="date"/>
    </tableColumn>
    <tableColumn id="44" uniqueName="ns1:OdbiorcaWZ" name="ns1:OdbiorcaWZ">
      <xmlColumnPr mapId="2" xpath="/ns1:JPK/ns1:WZ/ns1:WZWartosc/ns1:OdbiorcaWZ" xmlDataType="string"/>
    </tableColumn>
    <tableColumn id="45" uniqueName="ns1:NumerFaWZ" name="ns1:NumerFaWZ">
      <xmlColumnPr mapId="2" xpath="/ns1:JPK/ns1:WZ/ns1:WZWartosc/ns1:NumerFaWZ" xmlDataType="string"/>
    </tableColumn>
    <tableColumn id="46" uniqueName="ns1:DataFaWZ" name="ns1:DataFaWZ">
      <xmlColumnPr mapId="2" xpath="/ns1:JPK/ns1:WZ/ns1:WZWartosc/ns1:DataFaWZ" xmlDataType="date"/>
    </tableColumn>
    <tableColumn id="47" uniqueName="ns1:Numer2WZ" name="ns1:Numer2WZ">
      <xmlColumnPr mapId="2" xpath="/ns1:JPK/ns1:WZ/ns1:WZWiersz/ns1:Numer2WZ" xmlDataType="string"/>
    </tableColumn>
    <tableColumn id="48" uniqueName="ns1:KodTowaruWZ" name="ns1:KodTowaruWZ">
      <xmlColumnPr mapId="2" xpath="/ns1:JPK/ns1:WZ/ns1:WZWiersz/ns1:KodTowaruWZ" xmlDataType="string"/>
    </tableColumn>
    <tableColumn id="49" uniqueName="ns1:NazwaTowaruWZ" name="ns1:NazwaTowaruWZ">
      <xmlColumnPr mapId="2" xpath="/ns1:JPK/ns1:WZ/ns1:WZWiersz/ns1:NazwaTowaruWZ" xmlDataType="string"/>
    </tableColumn>
    <tableColumn id="50" uniqueName="ns1:IloscWydanaWZ" name="ns1:IloscWydanaWZ">
      <xmlColumnPr mapId="2" xpath="/ns1:JPK/ns1:WZ/ns1:WZWiersz/ns1:IloscWydanaWZ" xmlDataType="integer"/>
    </tableColumn>
    <tableColumn id="51" uniqueName="ns1:JednostkaMiaryWZ" name="ns1:JednostkaMiaryWZ">
      <xmlColumnPr mapId="2" xpath="/ns1:JPK/ns1:WZ/ns1:WZWiersz/ns1:JednostkaMiaryWZ" xmlDataType="string"/>
    </tableColumn>
    <tableColumn id="52" uniqueName="ns1:CenaJednWZ" name="ns1:CenaJednWZ">
      <xmlColumnPr mapId="2" xpath="/ns1:JPK/ns1:WZ/ns1:WZWiersz/ns1:CenaJednWZ" xmlDataType="double"/>
    </tableColumn>
    <tableColumn id="53" uniqueName="ns1:WartoscPozycjiWZ" name="ns1:WartoscPozycjiWZ">
      <xmlColumnPr mapId="2" xpath="/ns1:JPK/ns1:WZ/ns1:WZWiersz/ns1:WartoscPozycjiWZ" xmlDataType="double"/>
    </tableColumn>
    <tableColumn id="54" uniqueName="ns1:LiczbaWZ" name="ns1:LiczbaWZ">
      <xmlColumnPr mapId="2" xpath="/ns1:JPK/ns1:WZ/ns1:WZCtrl/ns1:LiczbaWZ" xmlDataType="integer"/>
    </tableColumn>
    <tableColumn id="55" uniqueName="ns1:SumaWZ" name="ns1:SumaWZ">
      <xmlColumnPr mapId="2" xpath="/ns1:JPK/ns1:WZ/ns1:WZCtrl/ns1:SumaWZ" xmlDataType="double"/>
    </tableColumn>
    <tableColumn id="56" uniqueName="ns1:NumerRW" name="ns1:NumerRW">
      <xmlColumnPr mapId="2" xpath="/ns1:JPK/ns1:RW/ns1:RWWartosc/ns1:NumerRW" xmlDataType="string"/>
    </tableColumn>
    <tableColumn id="57" uniqueName="ns1:DataRW" name="ns1:DataRW">
      <xmlColumnPr mapId="2" xpath="/ns1:JPK/ns1:RW/ns1:RWWartosc/ns1:DataRW" xmlDataType="date"/>
    </tableColumn>
    <tableColumn id="58" uniqueName="ns1:WartoscRW" name="ns1:WartoscRW">
      <xmlColumnPr mapId="2" xpath="/ns1:JPK/ns1:RW/ns1:RWWartosc/ns1:WartoscRW" xmlDataType="double"/>
    </tableColumn>
    <tableColumn id="59" uniqueName="ns1:DataWydaniaRW" name="ns1:DataWydaniaRW">
      <xmlColumnPr mapId="2" xpath="/ns1:JPK/ns1:RW/ns1:RWWartosc/ns1:DataWydaniaRW" xmlDataType="date"/>
    </tableColumn>
    <tableColumn id="60" uniqueName="ns1:Numer2RW" name="ns1:Numer2RW">
      <xmlColumnPr mapId="2" xpath="/ns1:JPK/ns1:RW/ns1:RWWiersz/ns1:Numer2RW" xmlDataType="string"/>
    </tableColumn>
    <tableColumn id="61" uniqueName="ns1:KodTowaruRW" name="ns1:KodTowaruRW">
      <xmlColumnPr mapId="2" xpath="/ns1:JPK/ns1:RW/ns1:RWWiersz/ns1:KodTowaruRW" xmlDataType="string"/>
    </tableColumn>
    <tableColumn id="62" uniqueName="ns1:NazwaTowaruRW" name="ns1:NazwaTowaruRW">
      <xmlColumnPr mapId="2" xpath="/ns1:JPK/ns1:RW/ns1:RWWiersz/ns1:NazwaTowaruRW" xmlDataType="string"/>
    </tableColumn>
    <tableColumn id="63" uniqueName="ns1:IloscWydanaRW" name="ns1:IloscWydanaRW">
      <xmlColumnPr mapId="2" xpath="/ns1:JPK/ns1:RW/ns1:RWWiersz/ns1:IloscWydanaRW" xmlDataType="integer"/>
    </tableColumn>
    <tableColumn id="64" uniqueName="ns1:JednostkaMiaryRW" name="ns1:JednostkaMiaryRW">
      <xmlColumnPr mapId="2" xpath="/ns1:JPK/ns1:RW/ns1:RWWiersz/ns1:JednostkaMiaryRW" xmlDataType="string"/>
    </tableColumn>
    <tableColumn id="65" uniqueName="ns1:CenaJednRW" name="ns1:CenaJednRW">
      <xmlColumnPr mapId="2" xpath="/ns1:JPK/ns1:RW/ns1:RWWiersz/ns1:CenaJednRW" xmlDataType="double"/>
    </tableColumn>
    <tableColumn id="66" uniqueName="ns1:WartoscPozycjiRW" name="ns1:WartoscPozycjiRW">
      <xmlColumnPr mapId="2" xpath="/ns1:JPK/ns1:RW/ns1:RWWiersz/ns1:WartoscPozycjiRW" xmlDataType="double"/>
    </tableColumn>
    <tableColumn id="67" uniqueName="ns1:LiczbaRW" name="ns1:LiczbaRW">
      <xmlColumnPr mapId="2" xpath="/ns1:JPK/ns1:RW/ns1:RWCtrl/ns1:LiczbaRW" xmlDataType="integer"/>
    </tableColumn>
    <tableColumn id="68" uniqueName="ns1:SumaRW" name="ns1:SumaRW">
      <xmlColumnPr mapId="2" xpath="/ns1:JPK/ns1:RW/ns1:RWCtrl/ns1:SumaRW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16"/>
  <sheetViews>
    <sheetView showGridLines="0" tabSelected="1" workbookViewId="0">
      <selection activeCell="S20" sqref="S20"/>
    </sheetView>
  </sheetViews>
  <sheetFormatPr defaultRowHeight="14.5" x14ac:dyDescent="0.35"/>
  <sheetData>
    <row r="6" spans="2:12" ht="36" x14ac:dyDescent="0.8">
      <c r="B6" s="6" t="s">
        <v>86</v>
      </c>
    </row>
    <row r="15" spans="2:12" x14ac:dyDescent="0.35">
      <c r="L15" t="s">
        <v>84</v>
      </c>
    </row>
    <row r="16" spans="2:12" x14ac:dyDescent="0.35">
      <c r="L16" t="s">
        <v>85</v>
      </c>
    </row>
  </sheetData>
  <sheetProtection algorithmName="SHA-512" hashValue="BPn70XFksL0jl5cAlUgzfoi0v07CA0RA3YFvkXC841WMZZTqxN7vjdtOqPXxBgJgxjLxD4r7OScaLEoYDn+cbA==" saltValue="jf7IZwCzOTZPzAR6iJbdQg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workbookViewId="0">
      <selection activeCell="B5" sqref="B5"/>
    </sheetView>
  </sheetViews>
  <sheetFormatPr defaultRowHeight="14.5" x14ac:dyDescent="0.35"/>
  <cols>
    <col min="1" max="1" width="19.453125" style="2" bestFit="1" customWidth="1"/>
    <col min="2" max="2" width="15.81640625" style="2" bestFit="1" customWidth="1"/>
    <col min="3" max="3" width="15" style="2" bestFit="1" customWidth="1"/>
    <col min="4" max="4" width="23" style="2" bestFit="1" customWidth="1"/>
    <col min="5" max="5" width="16.08984375" style="2" bestFit="1" customWidth="1"/>
    <col min="6" max="6" width="24.7265625" style="2" bestFit="1" customWidth="1"/>
    <col min="7" max="7" width="13" style="2" bestFit="1" customWidth="1"/>
    <col min="8" max="8" width="12.90625" style="2" bestFit="1" customWidth="1"/>
    <col min="9" max="9" width="24.26953125" style="2" bestFit="1" customWidth="1"/>
    <col min="10" max="10" width="15.90625" style="2" bestFit="1" customWidth="1"/>
    <col min="11" max="11" width="10.81640625" style="2" bestFit="1" customWidth="1"/>
    <col min="12" max="12" width="16.81640625" style="2" customWidth="1"/>
    <col min="13" max="13" width="14.26953125" style="2" bestFit="1" customWidth="1"/>
    <col min="14" max="14" width="18.81640625" style="2" bestFit="1" customWidth="1"/>
    <col min="15" max="15" width="12.36328125" style="2" bestFit="1" customWidth="1"/>
    <col min="16" max="16" width="12" style="2" bestFit="1" customWidth="1"/>
    <col min="17" max="17" width="10.54296875" style="2" customWidth="1"/>
    <col min="18" max="18" width="13.6328125" style="2" bestFit="1" customWidth="1"/>
    <col min="19" max="19" width="14" style="2" bestFit="1" customWidth="1"/>
    <col min="20" max="20" width="17.26953125" style="2" bestFit="1" customWidth="1"/>
    <col min="21" max="21" width="17.90625" style="2" bestFit="1" customWidth="1"/>
    <col min="22" max="22" width="12.08984375" style="2" bestFit="1" customWidth="1"/>
    <col min="23" max="23" width="14" style="2" bestFit="1" customWidth="1"/>
    <col min="24" max="24" width="17.90625" style="2" bestFit="1" customWidth="1"/>
    <col min="25" max="25" width="13.36328125" style="2" bestFit="1" customWidth="1"/>
    <col min="26" max="26" width="16.453125" style="2" bestFit="1" customWidth="1"/>
    <col min="27" max="27" width="20.90625" style="2" bestFit="1" customWidth="1"/>
    <col min="28" max="28" width="17.08984375" style="2" customWidth="1"/>
    <col min="29" max="29" width="17.08984375" style="2" bestFit="1" customWidth="1"/>
    <col min="30" max="30" width="15.36328125" style="2" bestFit="1" customWidth="1"/>
    <col min="31" max="31" width="17.90625" style="2" bestFit="1" customWidth="1"/>
    <col min="32" max="32" width="19.08984375" style="2" customWidth="1"/>
    <col min="33" max="33" width="21.453125" style="2" customWidth="1"/>
    <col min="34" max="34" width="20.1796875" style="2" bestFit="1" customWidth="1"/>
    <col min="35" max="35" width="22.81640625" style="2" bestFit="1" customWidth="1"/>
    <col min="36" max="36" width="17.453125" style="2" bestFit="1" customWidth="1"/>
    <col min="37" max="37" width="22.26953125" style="2" bestFit="1" customWidth="1"/>
    <col min="38" max="38" width="14.36328125" style="2" bestFit="1" customWidth="1"/>
    <col min="39" max="39" width="14" style="2" bestFit="1" customWidth="1"/>
    <col min="40" max="16384" width="8.7265625" style="2"/>
  </cols>
  <sheetData>
    <row r="1" spans="1:3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</row>
    <row r="2" spans="1:39" x14ac:dyDescent="0.35">
      <c r="A2" s="3" t="s">
        <v>39</v>
      </c>
      <c r="B2" s="3" t="s">
        <v>40</v>
      </c>
      <c r="C2" s="3" t="s">
        <v>41</v>
      </c>
      <c r="D2" s="2">
        <v>1</v>
      </c>
      <c r="E2" s="2">
        <v>1</v>
      </c>
      <c r="F2" s="4">
        <v>42934.777615740742</v>
      </c>
      <c r="G2" s="5">
        <v>42736</v>
      </c>
      <c r="H2" s="5">
        <v>42766</v>
      </c>
      <c r="I2" s="3" t="s">
        <v>42</v>
      </c>
      <c r="J2" s="2">
        <v>2727</v>
      </c>
      <c r="K2" s="2">
        <v>5831172727</v>
      </c>
      <c r="L2" s="3" t="s">
        <v>130</v>
      </c>
      <c r="M2" s="3" t="s">
        <v>44</v>
      </c>
      <c r="N2" s="3" t="s">
        <v>131</v>
      </c>
      <c r="O2" s="3" t="s">
        <v>46</v>
      </c>
      <c r="P2" s="3" t="s">
        <v>46</v>
      </c>
      <c r="Q2" s="3" t="s">
        <v>132</v>
      </c>
      <c r="R2" s="2">
        <v>58</v>
      </c>
      <c r="T2" s="3" t="s">
        <v>133</v>
      </c>
      <c r="U2" s="3" t="s">
        <v>134</v>
      </c>
      <c r="V2" s="3" t="s">
        <v>46</v>
      </c>
      <c r="W2" s="3" t="s">
        <v>50</v>
      </c>
      <c r="X2" s="3" t="s">
        <v>51</v>
      </c>
      <c r="Y2" s="5">
        <v>42738</v>
      </c>
      <c r="Z2" s="2">
        <v>325</v>
      </c>
      <c r="AA2" s="5">
        <v>42738</v>
      </c>
      <c r="AB2" s="3" t="s">
        <v>135</v>
      </c>
      <c r="AC2" s="3" t="s">
        <v>63</v>
      </c>
      <c r="AD2" s="5">
        <v>42738</v>
      </c>
      <c r="AE2" s="3"/>
      <c r="AF2" s="3"/>
      <c r="AG2" s="3"/>
      <c r="AI2" s="3"/>
      <c r="AL2" s="2">
        <v>3</v>
      </c>
      <c r="AM2" s="2">
        <v>553</v>
      </c>
    </row>
    <row r="3" spans="1:39" x14ac:dyDescent="0.35">
      <c r="A3" s="3" t="s">
        <v>39</v>
      </c>
      <c r="B3" s="3" t="s">
        <v>40</v>
      </c>
      <c r="C3" s="3" t="s">
        <v>41</v>
      </c>
      <c r="D3" s="2">
        <v>1</v>
      </c>
      <c r="E3" s="2">
        <v>1</v>
      </c>
      <c r="F3" s="4">
        <v>42934.777615740742</v>
      </c>
      <c r="G3" s="5">
        <v>42736</v>
      </c>
      <c r="H3" s="5">
        <v>42766</v>
      </c>
      <c r="I3" s="3" t="s">
        <v>42</v>
      </c>
      <c r="J3" s="2">
        <v>2727</v>
      </c>
      <c r="K3" s="2">
        <v>5831172727</v>
      </c>
      <c r="L3" s="3" t="s">
        <v>130</v>
      </c>
      <c r="M3" s="3" t="s">
        <v>44</v>
      </c>
      <c r="N3" s="3" t="s">
        <v>131</v>
      </c>
      <c r="O3" s="3" t="s">
        <v>46</v>
      </c>
      <c r="P3" s="3" t="s">
        <v>46</v>
      </c>
      <c r="Q3" s="3" t="s">
        <v>132</v>
      </c>
      <c r="R3" s="2">
        <v>58</v>
      </c>
      <c r="T3" s="3" t="s">
        <v>133</v>
      </c>
      <c r="U3" s="3" t="s">
        <v>134</v>
      </c>
      <c r="V3" s="3" t="s">
        <v>46</v>
      </c>
      <c r="W3" s="3" t="s">
        <v>50</v>
      </c>
      <c r="X3" s="3" t="s">
        <v>53</v>
      </c>
      <c r="Y3" s="5">
        <v>42751</v>
      </c>
      <c r="Z3" s="2">
        <v>105</v>
      </c>
      <c r="AA3" s="5">
        <v>42751</v>
      </c>
      <c r="AB3" s="3" t="s">
        <v>136</v>
      </c>
      <c r="AC3" s="3" t="s">
        <v>65</v>
      </c>
      <c r="AD3" s="5">
        <v>42751</v>
      </c>
      <c r="AE3" s="3"/>
      <c r="AF3" s="3"/>
      <c r="AG3" s="3"/>
      <c r="AI3" s="3"/>
      <c r="AL3" s="2">
        <v>3</v>
      </c>
      <c r="AM3" s="2">
        <v>553</v>
      </c>
    </row>
    <row r="4" spans="1:39" x14ac:dyDescent="0.35">
      <c r="A4" s="3" t="s">
        <v>39</v>
      </c>
      <c r="B4" s="3" t="s">
        <v>40</v>
      </c>
      <c r="C4" s="3" t="s">
        <v>41</v>
      </c>
      <c r="D4" s="2">
        <v>1</v>
      </c>
      <c r="E4" s="2">
        <v>1</v>
      </c>
      <c r="F4" s="4">
        <v>42934.777615740742</v>
      </c>
      <c r="G4" s="5">
        <v>42736</v>
      </c>
      <c r="H4" s="5">
        <v>42766</v>
      </c>
      <c r="I4" s="3" t="s">
        <v>42</v>
      </c>
      <c r="J4" s="2">
        <v>2727</v>
      </c>
      <c r="K4" s="2">
        <v>5831172727</v>
      </c>
      <c r="L4" s="3" t="s">
        <v>130</v>
      </c>
      <c r="M4" s="3" t="s">
        <v>44</v>
      </c>
      <c r="N4" s="3" t="s">
        <v>131</v>
      </c>
      <c r="O4" s="3" t="s">
        <v>46</v>
      </c>
      <c r="P4" s="3" t="s">
        <v>46</v>
      </c>
      <c r="Q4" s="3" t="s">
        <v>132</v>
      </c>
      <c r="R4" s="2">
        <v>58</v>
      </c>
      <c r="T4" s="3" t="s">
        <v>133</v>
      </c>
      <c r="U4" s="3" t="s">
        <v>134</v>
      </c>
      <c r="V4" s="3" t="s">
        <v>46</v>
      </c>
      <c r="W4" s="3" t="s">
        <v>50</v>
      </c>
      <c r="X4" s="3" t="s">
        <v>54</v>
      </c>
      <c r="Y4" s="5">
        <v>42758</v>
      </c>
      <c r="Z4" s="2">
        <v>123</v>
      </c>
      <c r="AA4" s="5">
        <v>42758</v>
      </c>
      <c r="AB4" s="3" t="s">
        <v>136</v>
      </c>
      <c r="AC4" s="3" t="s">
        <v>66</v>
      </c>
      <c r="AD4" s="5">
        <v>42758</v>
      </c>
      <c r="AE4" s="3"/>
      <c r="AF4" s="3"/>
      <c r="AG4" s="3"/>
      <c r="AI4" s="3"/>
      <c r="AL4" s="2">
        <v>3</v>
      </c>
      <c r="AM4" s="2">
        <v>553</v>
      </c>
    </row>
    <row r="5" spans="1:39" x14ac:dyDescent="0.35">
      <c r="A5" s="3" t="s">
        <v>39</v>
      </c>
      <c r="B5" s="3" t="s">
        <v>40</v>
      </c>
      <c r="C5" s="3" t="s">
        <v>41</v>
      </c>
      <c r="D5" s="2">
        <v>1</v>
      </c>
      <c r="E5" s="2">
        <v>1</v>
      </c>
      <c r="F5" s="4">
        <v>42934.777615740742</v>
      </c>
      <c r="G5" s="5">
        <v>42736</v>
      </c>
      <c r="H5" s="5">
        <v>42766</v>
      </c>
      <c r="I5" s="3" t="s">
        <v>42</v>
      </c>
      <c r="J5" s="2">
        <v>2727</v>
      </c>
      <c r="K5" s="2">
        <v>5831172727</v>
      </c>
      <c r="L5" s="3" t="s">
        <v>130</v>
      </c>
      <c r="M5" s="3" t="s">
        <v>44</v>
      </c>
      <c r="N5" s="3" t="s">
        <v>131</v>
      </c>
      <c r="O5" s="3" t="s">
        <v>46</v>
      </c>
      <c r="P5" s="3" t="s">
        <v>46</v>
      </c>
      <c r="Q5" s="3" t="s">
        <v>132</v>
      </c>
      <c r="R5" s="2">
        <v>58</v>
      </c>
      <c r="T5" s="3" t="s">
        <v>133</v>
      </c>
      <c r="U5" s="3" t="s">
        <v>134</v>
      </c>
      <c r="V5" s="3" t="s">
        <v>46</v>
      </c>
      <c r="W5" s="3" t="s">
        <v>50</v>
      </c>
      <c r="X5" s="3"/>
      <c r="Y5" s="5"/>
      <c r="AA5" s="5"/>
      <c r="AB5" s="3"/>
      <c r="AC5" s="3"/>
      <c r="AD5" s="5"/>
      <c r="AE5" s="3" t="s">
        <v>51</v>
      </c>
      <c r="AF5" s="3" t="s">
        <v>137</v>
      </c>
      <c r="AG5" s="3" t="s">
        <v>137</v>
      </c>
      <c r="AH5" s="2">
        <v>5</v>
      </c>
      <c r="AI5" s="3" t="s">
        <v>82</v>
      </c>
      <c r="AJ5" s="2">
        <v>35</v>
      </c>
      <c r="AK5" s="2">
        <v>175</v>
      </c>
      <c r="AL5" s="2">
        <v>3</v>
      </c>
      <c r="AM5" s="2">
        <v>553</v>
      </c>
    </row>
    <row r="6" spans="1:39" x14ac:dyDescent="0.35">
      <c r="A6" s="3" t="s">
        <v>39</v>
      </c>
      <c r="B6" s="3" t="s">
        <v>40</v>
      </c>
      <c r="C6" s="3" t="s">
        <v>41</v>
      </c>
      <c r="D6" s="2">
        <v>1</v>
      </c>
      <c r="E6" s="2">
        <v>1</v>
      </c>
      <c r="F6" s="4">
        <v>42934.777615740742</v>
      </c>
      <c r="G6" s="5">
        <v>42736</v>
      </c>
      <c r="H6" s="5">
        <v>42766</v>
      </c>
      <c r="I6" s="3" t="s">
        <v>42</v>
      </c>
      <c r="J6" s="2">
        <v>2727</v>
      </c>
      <c r="K6" s="2">
        <v>5831172727</v>
      </c>
      <c r="L6" s="3" t="s">
        <v>130</v>
      </c>
      <c r="M6" s="3" t="s">
        <v>44</v>
      </c>
      <c r="N6" s="3" t="s">
        <v>131</v>
      </c>
      <c r="O6" s="3" t="s">
        <v>46</v>
      </c>
      <c r="P6" s="3" t="s">
        <v>46</v>
      </c>
      <c r="Q6" s="3" t="s">
        <v>132</v>
      </c>
      <c r="R6" s="2">
        <v>58</v>
      </c>
      <c r="T6" s="3" t="s">
        <v>133</v>
      </c>
      <c r="U6" s="3" t="s">
        <v>134</v>
      </c>
      <c r="V6" s="3" t="s">
        <v>46</v>
      </c>
      <c r="W6" s="3" t="s">
        <v>50</v>
      </c>
      <c r="X6" s="3"/>
      <c r="Y6" s="5"/>
      <c r="AA6" s="5"/>
      <c r="AB6" s="3"/>
      <c r="AC6" s="3"/>
      <c r="AD6" s="5"/>
      <c r="AE6" s="3" t="s">
        <v>51</v>
      </c>
      <c r="AF6" s="3" t="s">
        <v>138</v>
      </c>
      <c r="AG6" s="3" t="s">
        <v>138</v>
      </c>
      <c r="AH6" s="2">
        <v>10</v>
      </c>
      <c r="AI6" s="3" t="s">
        <v>82</v>
      </c>
      <c r="AJ6" s="2">
        <v>15</v>
      </c>
      <c r="AK6" s="2">
        <v>150</v>
      </c>
      <c r="AL6" s="2">
        <v>3</v>
      </c>
      <c r="AM6" s="2">
        <v>553</v>
      </c>
    </row>
    <row r="7" spans="1:39" x14ac:dyDescent="0.35">
      <c r="A7" s="3" t="s">
        <v>39</v>
      </c>
      <c r="B7" s="3" t="s">
        <v>40</v>
      </c>
      <c r="C7" s="3" t="s">
        <v>41</v>
      </c>
      <c r="D7" s="2">
        <v>1</v>
      </c>
      <c r="E7" s="2">
        <v>1</v>
      </c>
      <c r="F7" s="4">
        <v>42934.777615740742</v>
      </c>
      <c r="G7" s="5">
        <v>42736</v>
      </c>
      <c r="H7" s="5">
        <v>42766</v>
      </c>
      <c r="I7" s="3" t="s">
        <v>42</v>
      </c>
      <c r="J7" s="2">
        <v>2727</v>
      </c>
      <c r="K7" s="2">
        <v>5831172727</v>
      </c>
      <c r="L7" s="3" t="s">
        <v>130</v>
      </c>
      <c r="M7" s="3" t="s">
        <v>44</v>
      </c>
      <c r="N7" s="3" t="s">
        <v>131</v>
      </c>
      <c r="O7" s="3" t="s">
        <v>46</v>
      </c>
      <c r="P7" s="3" t="s">
        <v>46</v>
      </c>
      <c r="Q7" s="3" t="s">
        <v>132</v>
      </c>
      <c r="R7" s="2">
        <v>58</v>
      </c>
      <c r="T7" s="3" t="s">
        <v>133</v>
      </c>
      <c r="U7" s="3" t="s">
        <v>134</v>
      </c>
      <c r="V7" s="3" t="s">
        <v>46</v>
      </c>
      <c r="W7" s="3" t="s">
        <v>50</v>
      </c>
      <c r="X7" s="3"/>
      <c r="Y7" s="5"/>
      <c r="AA7" s="5"/>
      <c r="AB7" s="3"/>
      <c r="AC7" s="3"/>
      <c r="AD7" s="5"/>
      <c r="AE7" s="3" t="s">
        <v>51</v>
      </c>
      <c r="AF7" s="3" t="s">
        <v>139</v>
      </c>
      <c r="AG7" s="3" t="s">
        <v>139</v>
      </c>
      <c r="AH7" s="2">
        <v>5</v>
      </c>
      <c r="AI7" s="3" t="s">
        <v>82</v>
      </c>
      <c r="AJ7" s="2">
        <v>0</v>
      </c>
      <c r="AK7" s="2">
        <v>0</v>
      </c>
      <c r="AL7" s="2">
        <v>3</v>
      </c>
      <c r="AM7" s="2">
        <v>553</v>
      </c>
    </row>
    <row r="8" spans="1:39" x14ac:dyDescent="0.35">
      <c r="A8" s="3" t="s">
        <v>39</v>
      </c>
      <c r="B8" s="3" t="s">
        <v>40</v>
      </c>
      <c r="C8" s="3" t="s">
        <v>41</v>
      </c>
      <c r="D8" s="2">
        <v>1</v>
      </c>
      <c r="E8" s="2">
        <v>1</v>
      </c>
      <c r="F8" s="4">
        <v>42934.777615740742</v>
      </c>
      <c r="G8" s="5">
        <v>42736</v>
      </c>
      <c r="H8" s="5">
        <v>42766</v>
      </c>
      <c r="I8" s="3" t="s">
        <v>42</v>
      </c>
      <c r="J8" s="2">
        <v>2727</v>
      </c>
      <c r="K8" s="2">
        <v>5831172727</v>
      </c>
      <c r="L8" s="3" t="s">
        <v>130</v>
      </c>
      <c r="M8" s="3" t="s">
        <v>44</v>
      </c>
      <c r="N8" s="3" t="s">
        <v>131</v>
      </c>
      <c r="O8" s="3" t="s">
        <v>46</v>
      </c>
      <c r="P8" s="3" t="s">
        <v>46</v>
      </c>
      <c r="Q8" s="3" t="s">
        <v>132</v>
      </c>
      <c r="R8" s="2">
        <v>58</v>
      </c>
      <c r="T8" s="3" t="s">
        <v>133</v>
      </c>
      <c r="U8" s="3" t="s">
        <v>134</v>
      </c>
      <c r="V8" s="3" t="s">
        <v>46</v>
      </c>
      <c r="W8" s="3" t="s">
        <v>50</v>
      </c>
      <c r="X8" s="3"/>
      <c r="Y8" s="5"/>
      <c r="AA8" s="5"/>
      <c r="AB8" s="3"/>
      <c r="AC8" s="3"/>
      <c r="AD8" s="5"/>
      <c r="AE8" s="3" t="s">
        <v>53</v>
      </c>
      <c r="AF8" s="3" t="s">
        <v>140</v>
      </c>
      <c r="AG8" s="3" t="s">
        <v>140</v>
      </c>
      <c r="AH8" s="2">
        <v>5</v>
      </c>
      <c r="AI8" s="3" t="s">
        <v>82</v>
      </c>
      <c r="AJ8" s="2">
        <v>0</v>
      </c>
      <c r="AK8" s="2">
        <v>0</v>
      </c>
      <c r="AL8" s="2">
        <v>3</v>
      </c>
      <c r="AM8" s="2">
        <v>553</v>
      </c>
    </row>
    <row r="9" spans="1:39" x14ac:dyDescent="0.35">
      <c r="A9" s="3" t="s">
        <v>39</v>
      </c>
      <c r="B9" s="3" t="s">
        <v>40</v>
      </c>
      <c r="C9" s="3" t="s">
        <v>41</v>
      </c>
      <c r="D9" s="2">
        <v>1</v>
      </c>
      <c r="E9" s="2">
        <v>1</v>
      </c>
      <c r="F9" s="4">
        <v>42934.777615740742</v>
      </c>
      <c r="G9" s="5">
        <v>42736</v>
      </c>
      <c r="H9" s="5">
        <v>42766</v>
      </c>
      <c r="I9" s="3" t="s">
        <v>42</v>
      </c>
      <c r="J9" s="2">
        <v>2727</v>
      </c>
      <c r="K9" s="2">
        <v>5831172727</v>
      </c>
      <c r="L9" s="3" t="s">
        <v>130</v>
      </c>
      <c r="M9" s="3" t="s">
        <v>44</v>
      </c>
      <c r="N9" s="3" t="s">
        <v>131</v>
      </c>
      <c r="O9" s="3" t="s">
        <v>46</v>
      </c>
      <c r="P9" s="3" t="s">
        <v>46</v>
      </c>
      <c r="Q9" s="3" t="s">
        <v>132</v>
      </c>
      <c r="R9" s="2">
        <v>58</v>
      </c>
      <c r="T9" s="3" t="s">
        <v>133</v>
      </c>
      <c r="U9" s="3" t="s">
        <v>134</v>
      </c>
      <c r="V9" s="3" t="s">
        <v>46</v>
      </c>
      <c r="W9" s="3" t="s">
        <v>50</v>
      </c>
      <c r="X9" s="3"/>
      <c r="Y9" s="5"/>
      <c r="AA9" s="5"/>
      <c r="AB9" s="3"/>
      <c r="AC9" s="3"/>
      <c r="AD9" s="5"/>
      <c r="AE9" s="3" t="s">
        <v>53</v>
      </c>
      <c r="AF9" s="3" t="s">
        <v>137</v>
      </c>
      <c r="AG9" s="3" t="s">
        <v>137</v>
      </c>
      <c r="AH9" s="2">
        <v>3</v>
      </c>
      <c r="AI9" s="3" t="s">
        <v>82</v>
      </c>
      <c r="AJ9" s="2">
        <v>35</v>
      </c>
      <c r="AK9" s="2">
        <v>105</v>
      </c>
      <c r="AL9" s="2">
        <v>3</v>
      </c>
      <c r="AM9" s="2">
        <v>553</v>
      </c>
    </row>
    <row r="10" spans="1:39" x14ac:dyDescent="0.35">
      <c r="A10" s="3" t="s">
        <v>39</v>
      </c>
      <c r="B10" s="3" t="s">
        <v>40</v>
      </c>
      <c r="C10" s="3" t="s">
        <v>41</v>
      </c>
      <c r="D10" s="2">
        <v>1</v>
      </c>
      <c r="E10" s="2">
        <v>1</v>
      </c>
      <c r="F10" s="4">
        <v>42934.777615740742</v>
      </c>
      <c r="G10" s="5">
        <v>42736</v>
      </c>
      <c r="H10" s="5">
        <v>42766</v>
      </c>
      <c r="I10" s="3" t="s">
        <v>42</v>
      </c>
      <c r="J10" s="2">
        <v>2727</v>
      </c>
      <c r="K10" s="2">
        <v>5831172727</v>
      </c>
      <c r="L10" s="3" t="s">
        <v>130</v>
      </c>
      <c r="M10" s="3" t="s">
        <v>44</v>
      </c>
      <c r="N10" s="3" t="s">
        <v>131</v>
      </c>
      <c r="O10" s="3" t="s">
        <v>46</v>
      </c>
      <c r="P10" s="3" t="s">
        <v>46</v>
      </c>
      <c r="Q10" s="3" t="s">
        <v>132</v>
      </c>
      <c r="R10" s="2">
        <v>58</v>
      </c>
      <c r="T10" s="3" t="s">
        <v>133</v>
      </c>
      <c r="U10" s="3" t="s">
        <v>134</v>
      </c>
      <c r="V10" s="3" t="s">
        <v>46</v>
      </c>
      <c r="W10" s="3" t="s">
        <v>50</v>
      </c>
      <c r="X10" s="3"/>
      <c r="Y10" s="5"/>
      <c r="AA10" s="5"/>
      <c r="AB10" s="3"/>
      <c r="AC10" s="3"/>
      <c r="AD10" s="5"/>
      <c r="AE10" s="3" t="s">
        <v>54</v>
      </c>
      <c r="AF10" s="3" t="s">
        <v>141</v>
      </c>
      <c r="AG10" s="3" t="s">
        <v>141</v>
      </c>
      <c r="AH10" s="2">
        <v>4</v>
      </c>
      <c r="AI10" s="3" t="s">
        <v>82</v>
      </c>
      <c r="AJ10" s="2">
        <v>17</v>
      </c>
      <c r="AK10" s="2">
        <v>68</v>
      </c>
      <c r="AL10" s="2">
        <v>3</v>
      </c>
      <c r="AM10" s="2">
        <v>553</v>
      </c>
    </row>
    <row r="11" spans="1:39" x14ac:dyDescent="0.35">
      <c r="A11" s="3" t="s">
        <v>39</v>
      </c>
      <c r="B11" s="3" t="s">
        <v>40</v>
      </c>
      <c r="C11" s="3" t="s">
        <v>41</v>
      </c>
      <c r="D11" s="2">
        <v>1</v>
      </c>
      <c r="E11" s="2">
        <v>1</v>
      </c>
      <c r="F11" s="4">
        <v>42934.777615740742</v>
      </c>
      <c r="G11" s="5">
        <v>42736</v>
      </c>
      <c r="H11" s="5">
        <v>42766</v>
      </c>
      <c r="I11" s="3" t="s">
        <v>42</v>
      </c>
      <c r="J11" s="2">
        <v>2727</v>
      </c>
      <c r="K11" s="2">
        <v>5831172727</v>
      </c>
      <c r="L11" s="3" t="s">
        <v>130</v>
      </c>
      <c r="M11" s="3" t="s">
        <v>44</v>
      </c>
      <c r="N11" s="3" t="s">
        <v>131</v>
      </c>
      <c r="O11" s="3" t="s">
        <v>46</v>
      </c>
      <c r="P11" s="3" t="s">
        <v>46</v>
      </c>
      <c r="Q11" s="3" t="s">
        <v>132</v>
      </c>
      <c r="R11" s="2">
        <v>58</v>
      </c>
      <c r="T11" s="3" t="s">
        <v>133</v>
      </c>
      <c r="U11" s="3" t="s">
        <v>134</v>
      </c>
      <c r="V11" s="3" t="s">
        <v>46</v>
      </c>
      <c r="W11" s="3" t="s">
        <v>50</v>
      </c>
      <c r="X11" s="3"/>
      <c r="Y11" s="5"/>
      <c r="AA11" s="5"/>
      <c r="AB11" s="3"/>
      <c r="AC11" s="3"/>
      <c r="AD11" s="5"/>
      <c r="AE11" s="3" t="s">
        <v>54</v>
      </c>
      <c r="AF11" s="3" t="s">
        <v>142</v>
      </c>
      <c r="AG11" s="3" t="s">
        <v>142</v>
      </c>
      <c r="AH11" s="2">
        <v>5</v>
      </c>
      <c r="AI11" s="3" t="s">
        <v>82</v>
      </c>
      <c r="AJ11" s="2">
        <v>11</v>
      </c>
      <c r="AK11" s="2">
        <v>55</v>
      </c>
      <c r="AL11" s="2">
        <v>3</v>
      </c>
      <c r="AM11" s="2">
        <v>553</v>
      </c>
    </row>
    <row r="12" spans="1:39" x14ac:dyDescent="0.35">
      <c r="A12" s="3" t="s">
        <v>39</v>
      </c>
      <c r="B12" s="3" t="s">
        <v>40</v>
      </c>
      <c r="C12" s="3" t="s">
        <v>41</v>
      </c>
      <c r="D12" s="2">
        <v>1</v>
      </c>
      <c r="E12" s="2">
        <v>1</v>
      </c>
      <c r="F12" s="4">
        <v>42934.777615740742</v>
      </c>
      <c r="G12" s="5">
        <v>42736</v>
      </c>
      <c r="H12" s="5">
        <v>42766</v>
      </c>
      <c r="I12" s="3" t="s">
        <v>42</v>
      </c>
      <c r="J12" s="2">
        <v>2727</v>
      </c>
      <c r="K12" s="2">
        <v>5831172727</v>
      </c>
      <c r="L12" s="3" t="s">
        <v>130</v>
      </c>
      <c r="M12" s="3" t="s">
        <v>44</v>
      </c>
      <c r="N12" s="3" t="s">
        <v>131</v>
      </c>
      <c r="O12" s="3" t="s">
        <v>46</v>
      </c>
      <c r="P12" s="3" t="s">
        <v>46</v>
      </c>
      <c r="Q12" s="3" t="s">
        <v>132</v>
      </c>
      <c r="R12" s="2">
        <v>58</v>
      </c>
      <c r="T12" s="3" t="s">
        <v>133</v>
      </c>
      <c r="U12" s="3" t="s">
        <v>134</v>
      </c>
      <c r="V12" s="3" t="s">
        <v>46</v>
      </c>
      <c r="W12" s="3" t="s">
        <v>50</v>
      </c>
      <c r="X12" s="3"/>
      <c r="Y12" s="5"/>
      <c r="AA12" s="5"/>
      <c r="AB12" s="3"/>
      <c r="AC12" s="3"/>
      <c r="AD12" s="5"/>
      <c r="AE12" s="3" t="s">
        <v>54</v>
      </c>
      <c r="AF12" s="3" t="s">
        <v>140</v>
      </c>
      <c r="AG12" s="3" t="s">
        <v>140</v>
      </c>
      <c r="AH12" s="2">
        <v>10</v>
      </c>
      <c r="AI12" s="3" t="s">
        <v>82</v>
      </c>
      <c r="AJ12" s="2">
        <v>0</v>
      </c>
      <c r="AK12" s="2">
        <v>0</v>
      </c>
      <c r="AL12" s="2">
        <v>3</v>
      </c>
      <c r="AM12" s="2">
        <v>553</v>
      </c>
    </row>
    <row r="13" spans="1:39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opLeftCell="U2" workbookViewId="0">
      <selection activeCell="AB2" sqref="AB2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14" bestFit="1" customWidth="1"/>
    <col min="23" max="23" width="17.08984375" bestFit="1" customWidth="1"/>
    <col min="24" max="24" width="12.6328125" bestFit="1" customWidth="1"/>
    <col min="25" max="25" width="15.7265625" bestFit="1" customWidth="1"/>
    <col min="26" max="26" width="22.54296875" bestFit="1" customWidth="1"/>
    <col min="27" max="27" width="15.36328125" bestFit="1" customWidth="1"/>
    <col min="28" max="28" width="16.36328125" bestFit="1" customWidth="1"/>
    <col min="29" max="29" width="14.54296875" bestFit="1" customWidth="1"/>
    <col min="30" max="30" width="17.08984375" bestFit="1" customWidth="1"/>
    <col min="31" max="31" width="18.36328125" bestFit="1" customWidth="1"/>
    <col min="32" max="32" width="20.7265625" bestFit="1" customWidth="1"/>
    <col min="33" max="33" width="19.36328125" bestFit="1" customWidth="1"/>
    <col min="34" max="34" width="22.08984375" bestFit="1" customWidth="1"/>
    <col min="35" max="35" width="16.7265625" bestFit="1" customWidth="1"/>
    <col min="36" max="36" width="21.54296875" bestFit="1" customWidth="1"/>
    <col min="37" max="37" width="13.6328125" bestFit="1" customWidth="1"/>
    <col min="38" max="38" width="13.26953125" bestFit="1" customWidth="1"/>
    <col min="39" max="39" width="17.90625" bestFit="1" customWidth="1"/>
    <col min="40" max="40" width="13.36328125" bestFit="1" customWidth="1"/>
    <col min="41" max="41" width="16.453125" bestFit="1" customWidth="1"/>
    <col min="42" max="42" width="20.90625" bestFit="1" customWidth="1"/>
    <col min="43" max="44" width="17.08984375" bestFit="1" customWidth="1"/>
    <col min="45" max="45" width="15.36328125" bestFit="1" customWidth="1"/>
    <col min="46" max="46" width="17.90625" bestFit="1" customWidth="1"/>
    <col min="47" max="47" width="19.08984375" bestFit="1" customWidth="1"/>
    <col min="48" max="48" width="21.453125" bestFit="1" customWidth="1"/>
    <col min="49" max="49" width="20.1796875" bestFit="1" customWidth="1"/>
    <col min="50" max="50" width="22.81640625" bestFit="1" customWidth="1"/>
    <col min="51" max="51" width="17.453125" bestFit="1" customWidth="1"/>
    <col min="52" max="52" width="22.26953125" bestFit="1" customWidth="1"/>
    <col min="53" max="53" width="14.36328125" bestFit="1" customWidth="1"/>
    <col min="54" max="54" width="14" bestFit="1" customWidth="1"/>
  </cols>
  <sheetData>
    <row r="1" spans="1:5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19</v>
      </c>
      <c r="T1" t="s">
        <v>20</v>
      </c>
      <c r="U1" t="s">
        <v>21</v>
      </c>
      <c r="V1" t="s">
        <v>22</v>
      </c>
      <c r="W1" t="s">
        <v>87</v>
      </c>
      <c r="X1" t="s">
        <v>88</v>
      </c>
      <c r="Y1" t="s">
        <v>89</v>
      </c>
      <c r="Z1" t="s">
        <v>90</v>
      </c>
      <c r="AA1" t="s">
        <v>91</v>
      </c>
      <c r="AB1" t="s">
        <v>92</v>
      </c>
      <c r="AC1" t="s">
        <v>93</v>
      </c>
      <c r="AD1" t="s">
        <v>94</v>
      </c>
      <c r="AE1" t="s">
        <v>95</v>
      </c>
      <c r="AF1" t="s">
        <v>96</v>
      </c>
      <c r="AG1" t="s">
        <v>97</v>
      </c>
      <c r="AH1" t="s">
        <v>98</v>
      </c>
      <c r="AI1" t="s">
        <v>99</v>
      </c>
      <c r="AJ1" t="s">
        <v>100</v>
      </c>
      <c r="AK1" t="s">
        <v>101</v>
      </c>
      <c r="AL1" t="s">
        <v>102</v>
      </c>
      <c r="AM1" t="s">
        <v>23</v>
      </c>
      <c r="AN1" t="s">
        <v>24</v>
      </c>
      <c r="AO1" t="s">
        <v>25</v>
      </c>
      <c r="AP1" t="s">
        <v>26</v>
      </c>
      <c r="AQ1" t="s">
        <v>27</v>
      </c>
      <c r="AR1" t="s">
        <v>28</v>
      </c>
      <c r="AS1" t="s">
        <v>29</v>
      </c>
      <c r="AT1" t="s">
        <v>30</v>
      </c>
      <c r="AU1" t="s">
        <v>31</v>
      </c>
      <c r="AV1" t="s">
        <v>32</v>
      </c>
      <c r="AW1" t="s">
        <v>33</v>
      </c>
      <c r="AX1" t="s">
        <v>34</v>
      </c>
      <c r="AY1" t="s">
        <v>35</v>
      </c>
      <c r="AZ1" t="s">
        <v>36</v>
      </c>
      <c r="BA1" t="s">
        <v>37</v>
      </c>
      <c r="BB1" t="s">
        <v>38</v>
      </c>
    </row>
    <row r="2" spans="1:54" x14ac:dyDescent="0.35">
      <c r="A2" s="7" t="s">
        <v>39</v>
      </c>
      <c r="B2" s="7" t="s">
        <v>40</v>
      </c>
      <c r="C2" s="7" t="s">
        <v>41</v>
      </c>
      <c r="D2">
        <v>1</v>
      </c>
      <c r="E2">
        <v>1</v>
      </c>
      <c r="F2" s="8">
        <v>42934.784502314818</v>
      </c>
      <c r="G2" s="1">
        <v>42736</v>
      </c>
      <c r="H2" s="1">
        <v>42825</v>
      </c>
      <c r="I2" s="7" t="s">
        <v>42</v>
      </c>
      <c r="J2">
        <v>2727</v>
      </c>
      <c r="K2">
        <v>5831172727</v>
      </c>
      <c r="L2" s="7" t="s">
        <v>130</v>
      </c>
      <c r="M2" s="7" t="s">
        <v>44</v>
      </c>
      <c r="N2" s="7" t="s">
        <v>131</v>
      </c>
      <c r="O2" s="7" t="s">
        <v>46</v>
      </c>
      <c r="P2" s="7" t="s">
        <v>46</v>
      </c>
      <c r="Q2" s="7" t="s">
        <v>132</v>
      </c>
      <c r="R2">
        <v>58</v>
      </c>
      <c r="S2" s="7" t="s">
        <v>133</v>
      </c>
      <c r="T2" s="7" t="s">
        <v>134</v>
      </c>
      <c r="U2" s="7" t="s">
        <v>46</v>
      </c>
      <c r="V2" s="7" t="s">
        <v>50</v>
      </c>
      <c r="W2" s="7" t="s">
        <v>116</v>
      </c>
      <c r="X2" s="1">
        <v>42744</v>
      </c>
      <c r="Y2">
        <v>3280</v>
      </c>
      <c r="Z2" s="1">
        <v>42744</v>
      </c>
      <c r="AA2" s="7" t="s">
        <v>143</v>
      </c>
      <c r="AB2" s="7" t="s">
        <v>122</v>
      </c>
      <c r="AC2" s="1">
        <v>42744</v>
      </c>
      <c r="AD2" s="7"/>
      <c r="AE2" s="7"/>
      <c r="AF2" s="7"/>
      <c r="AH2" s="7"/>
      <c r="AK2">
        <v>3</v>
      </c>
      <c r="AL2">
        <v>12380</v>
      </c>
      <c r="AM2" s="7"/>
      <c r="AN2" s="1"/>
      <c r="AP2" s="1"/>
      <c r="AQ2" s="7"/>
      <c r="AR2" s="7"/>
      <c r="AS2" s="1"/>
      <c r="AT2" s="7"/>
      <c r="AU2" s="7"/>
      <c r="AV2" s="7"/>
      <c r="AX2" s="7"/>
    </row>
    <row r="3" spans="1:54" x14ac:dyDescent="0.35">
      <c r="A3" s="7" t="s">
        <v>39</v>
      </c>
      <c r="B3" s="7" t="s">
        <v>40</v>
      </c>
      <c r="C3" s="7" t="s">
        <v>41</v>
      </c>
      <c r="D3">
        <v>1</v>
      </c>
      <c r="E3">
        <v>1</v>
      </c>
      <c r="F3" s="8">
        <v>42934.784502314818</v>
      </c>
      <c r="G3" s="1">
        <v>42736</v>
      </c>
      <c r="H3" s="1">
        <v>42825</v>
      </c>
      <c r="I3" s="7" t="s">
        <v>42</v>
      </c>
      <c r="J3">
        <v>2727</v>
      </c>
      <c r="K3">
        <v>5831172727</v>
      </c>
      <c r="L3" s="7" t="s">
        <v>130</v>
      </c>
      <c r="M3" s="7" t="s">
        <v>44</v>
      </c>
      <c r="N3" s="7" t="s">
        <v>131</v>
      </c>
      <c r="O3" s="7" t="s">
        <v>46</v>
      </c>
      <c r="P3" s="7" t="s">
        <v>46</v>
      </c>
      <c r="Q3" s="7" t="s">
        <v>132</v>
      </c>
      <c r="R3">
        <v>58</v>
      </c>
      <c r="S3" s="7" t="s">
        <v>133</v>
      </c>
      <c r="T3" s="7" t="s">
        <v>134</v>
      </c>
      <c r="U3" s="7" t="s">
        <v>46</v>
      </c>
      <c r="V3" s="7" t="s">
        <v>50</v>
      </c>
      <c r="W3" s="7" t="s">
        <v>117</v>
      </c>
      <c r="X3" s="1">
        <v>42751</v>
      </c>
      <c r="Y3">
        <v>7050</v>
      </c>
      <c r="Z3" s="1">
        <v>42751</v>
      </c>
      <c r="AA3" s="7" t="s">
        <v>144</v>
      </c>
      <c r="AB3" s="7" t="s">
        <v>123</v>
      </c>
      <c r="AC3" s="1">
        <v>42751</v>
      </c>
      <c r="AD3" s="7"/>
      <c r="AE3" s="7"/>
      <c r="AF3" s="7"/>
      <c r="AH3" s="7"/>
      <c r="AK3">
        <v>3</v>
      </c>
      <c r="AL3">
        <v>12380</v>
      </c>
      <c r="AM3" s="7"/>
      <c r="AN3" s="1"/>
      <c r="AP3" s="1"/>
      <c r="AQ3" s="7"/>
      <c r="AR3" s="7"/>
      <c r="AS3" s="1"/>
      <c r="AT3" s="7"/>
      <c r="AU3" s="7"/>
      <c r="AV3" s="7"/>
      <c r="AX3" s="7"/>
    </row>
    <row r="4" spans="1:54" x14ac:dyDescent="0.35">
      <c r="A4" s="7" t="s">
        <v>39</v>
      </c>
      <c r="B4" s="7" t="s">
        <v>40</v>
      </c>
      <c r="C4" s="7" t="s">
        <v>41</v>
      </c>
      <c r="D4">
        <v>1</v>
      </c>
      <c r="E4">
        <v>1</v>
      </c>
      <c r="F4" s="8">
        <v>42934.784502314818</v>
      </c>
      <c r="G4" s="1">
        <v>42736</v>
      </c>
      <c r="H4" s="1">
        <v>42825</v>
      </c>
      <c r="I4" s="7" t="s">
        <v>42</v>
      </c>
      <c r="J4">
        <v>2727</v>
      </c>
      <c r="K4">
        <v>5831172727</v>
      </c>
      <c r="L4" s="7" t="s">
        <v>130</v>
      </c>
      <c r="M4" s="7" t="s">
        <v>44</v>
      </c>
      <c r="N4" s="7" t="s">
        <v>131</v>
      </c>
      <c r="O4" s="7" t="s">
        <v>46</v>
      </c>
      <c r="P4" s="7" t="s">
        <v>46</v>
      </c>
      <c r="Q4" s="7" t="s">
        <v>132</v>
      </c>
      <c r="R4">
        <v>58</v>
      </c>
      <c r="S4" s="7" t="s">
        <v>133</v>
      </c>
      <c r="T4" s="7" t="s">
        <v>134</v>
      </c>
      <c r="U4" s="7" t="s">
        <v>46</v>
      </c>
      <c r="V4" s="7" t="s">
        <v>50</v>
      </c>
      <c r="W4" s="7" t="s">
        <v>118</v>
      </c>
      <c r="X4" s="1">
        <v>42780</v>
      </c>
      <c r="Y4">
        <v>2050</v>
      </c>
      <c r="Z4" s="1">
        <v>42780</v>
      </c>
      <c r="AA4" s="7" t="s">
        <v>143</v>
      </c>
      <c r="AB4" s="7" t="s">
        <v>124</v>
      </c>
      <c r="AC4" s="1">
        <v>42780</v>
      </c>
      <c r="AD4" s="7"/>
      <c r="AE4" s="7"/>
      <c r="AF4" s="7"/>
      <c r="AH4" s="7"/>
      <c r="AK4">
        <v>3</v>
      </c>
      <c r="AL4">
        <v>12380</v>
      </c>
      <c r="AM4" s="7"/>
      <c r="AN4" s="1"/>
      <c r="AP4" s="1"/>
      <c r="AQ4" s="7"/>
      <c r="AR4" s="7"/>
      <c r="AS4" s="1"/>
      <c r="AT4" s="7"/>
      <c r="AU4" s="7"/>
      <c r="AV4" s="7"/>
      <c r="AX4" s="7"/>
    </row>
    <row r="5" spans="1:54" x14ac:dyDescent="0.35">
      <c r="A5" s="7" t="s">
        <v>39</v>
      </c>
      <c r="B5" s="7" t="s">
        <v>40</v>
      </c>
      <c r="C5" s="7" t="s">
        <v>41</v>
      </c>
      <c r="D5">
        <v>1</v>
      </c>
      <c r="E5">
        <v>1</v>
      </c>
      <c r="F5" s="8">
        <v>42934.784502314818</v>
      </c>
      <c r="G5" s="1">
        <v>42736</v>
      </c>
      <c r="H5" s="1">
        <v>42825</v>
      </c>
      <c r="I5" s="7" t="s">
        <v>42</v>
      </c>
      <c r="J5">
        <v>2727</v>
      </c>
      <c r="K5">
        <v>5831172727</v>
      </c>
      <c r="L5" s="7" t="s">
        <v>130</v>
      </c>
      <c r="M5" s="7" t="s">
        <v>44</v>
      </c>
      <c r="N5" s="7" t="s">
        <v>131</v>
      </c>
      <c r="O5" s="7" t="s">
        <v>46</v>
      </c>
      <c r="P5" s="7" t="s">
        <v>46</v>
      </c>
      <c r="Q5" s="7" t="s">
        <v>132</v>
      </c>
      <c r="R5">
        <v>58</v>
      </c>
      <c r="S5" s="7" t="s">
        <v>133</v>
      </c>
      <c r="T5" s="7" t="s">
        <v>134</v>
      </c>
      <c r="U5" s="7" t="s">
        <v>46</v>
      </c>
      <c r="V5" s="7" t="s">
        <v>50</v>
      </c>
      <c r="W5" s="7"/>
      <c r="X5" s="1"/>
      <c r="Z5" s="1"/>
      <c r="AA5" s="7"/>
      <c r="AB5" s="7"/>
      <c r="AC5" s="1"/>
      <c r="AD5" s="7" t="s">
        <v>116</v>
      </c>
      <c r="AE5" s="7" t="s">
        <v>137</v>
      </c>
      <c r="AF5" s="7" t="s">
        <v>137</v>
      </c>
      <c r="AG5">
        <v>50</v>
      </c>
      <c r="AH5" s="7" t="s">
        <v>82</v>
      </c>
      <c r="AI5">
        <v>35</v>
      </c>
      <c r="AJ5">
        <v>1750</v>
      </c>
      <c r="AK5">
        <v>3</v>
      </c>
      <c r="AL5">
        <v>12380</v>
      </c>
      <c r="AM5" s="7"/>
      <c r="AN5" s="1"/>
      <c r="AP5" s="1"/>
      <c r="AQ5" s="7"/>
      <c r="AR5" s="7"/>
      <c r="AS5" s="1"/>
      <c r="AT5" s="7"/>
      <c r="AU5" s="7"/>
      <c r="AV5" s="7"/>
      <c r="AX5" s="7"/>
    </row>
    <row r="6" spans="1:54" x14ac:dyDescent="0.35">
      <c r="A6" s="7" t="s">
        <v>39</v>
      </c>
      <c r="B6" s="7" t="s">
        <v>40</v>
      </c>
      <c r="C6" s="7" t="s">
        <v>41</v>
      </c>
      <c r="D6">
        <v>1</v>
      </c>
      <c r="E6">
        <v>1</v>
      </c>
      <c r="F6" s="8">
        <v>42934.784502314818</v>
      </c>
      <c r="G6" s="1">
        <v>42736</v>
      </c>
      <c r="H6" s="1">
        <v>42825</v>
      </c>
      <c r="I6" s="7" t="s">
        <v>42</v>
      </c>
      <c r="J6">
        <v>2727</v>
      </c>
      <c r="K6">
        <v>5831172727</v>
      </c>
      <c r="L6" s="7" t="s">
        <v>130</v>
      </c>
      <c r="M6" s="7" t="s">
        <v>44</v>
      </c>
      <c r="N6" s="7" t="s">
        <v>131</v>
      </c>
      <c r="O6" s="7" t="s">
        <v>46</v>
      </c>
      <c r="P6" s="7" t="s">
        <v>46</v>
      </c>
      <c r="Q6" s="7" t="s">
        <v>132</v>
      </c>
      <c r="R6">
        <v>58</v>
      </c>
      <c r="S6" s="7" t="s">
        <v>133</v>
      </c>
      <c r="T6" s="7" t="s">
        <v>134</v>
      </c>
      <c r="U6" s="7" t="s">
        <v>46</v>
      </c>
      <c r="V6" s="7" t="s">
        <v>50</v>
      </c>
      <c r="W6" s="7"/>
      <c r="X6" s="1"/>
      <c r="Z6" s="1"/>
      <c r="AA6" s="7"/>
      <c r="AB6" s="7"/>
      <c r="AC6" s="1"/>
      <c r="AD6" s="7" t="s">
        <v>116</v>
      </c>
      <c r="AE6" s="7" t="s">
        <v>145</v>
      </c>
      <c r="AF6" s="7" t="s">
        <v>145</v>
      </c>
      <c r="AG6">
        <v>30</v>
      </c>
      <c r="AH6" s="7" t="s">
        <v>82</v>
      </c>
      <c r="AI6">
        <v>41</v>
      </c>
      <c r="AJ6">
        <v>1230</v>
      </c>
      <c r="AK6">
        <v>3</v>
      </c>
      <c r="AL6">
        <v>12380</v>
      </c>
      <c r="AM6" s="7"/>
      <c r="AN6" s="1"/>
      <c r="AP6" s="1"/>
      <c r="AQ6" s="7"/>
      <c r="AR6" s="7"/>
      <c r="AS6" s="1"/>
      <c r="AT6" s="7"/>
      <c r="AU6" s="7"/>
      <c r="AV6" s="7"/>
      <c r="AX6" s="7"/>
    </row>
    <row r="7" spans="1:54" x14ac:dyDescent="0.35">
      <c r="A7" s="7" t="s">
        <v>39</v>
      </c>
      <c r="B7" s="7" t="s">
        <v>40</v>
      </c>
      <c r="C7" s="7" t="s">
        <v>41</v>
      </c>
      <c r="D7">
        <v>1</v>
      </c>
      <c r="E7">
        <v>1</v>
      </c>
      <c r="F7" s="8">
        <v>42934.784502314818</v>
      </c>
      <c r="G7" s="1">
        <v>42736</v>
      </c>
      <c r="H7" s="1">
        <v>42825</v>
      </c>
      <c r="I7" s="7" t="s">
        <v>42</v>
      </c>
      <c r="J7">
        <v>2727</v>
      </c>
      <c r="K7">
        <v>5831172727</v>
      </c>
      <c r="L7" s="7" t="s">
        <v>130</v>
      </c>
      <c r="M7" s="7" t="s">
        <v>44</v>
      </c>
      <c r="N7" s="7" t="s">
        <v>131</v>
      </c>
      <c r="O7" s="7" t="s">
        <v>46</v>
      </c>
      <c r="P7" s="7" t="s">
        <v>46</v>
      </c>
      <c r="Q7" s="7" t="s">
        <v>132</v>
      </c>
      <c r="R7">
        <v>58</v>
      </c>
      <c r="S7" s="7" t="s">
        <v>133</v>
      </c>
      <c r="T7" s="7" t="s">
        <v>134</v>
      </c>
      <c r="U7" s="7" t="s">
        <v>46</v>
      </c>
      <c r="V7" s="7" t="s">
        <v>50</v>
      </c>
      <c r="W7" s="7"/>
      <c r="X7" s="1"/>
      <c r="Z7" s="1"/>
      <c r="AA7" s="7"/>
      <c r="AB7" s="7"/>
      <c r="AC7" s="1"/>
      <c r="AD7" s="7" t="s">
        <v>116</v>
      </c>
      <c r="AE7" s="7" t="s">
        <v>139</v>
      </c>
      <c r="AF7" s="7" t="s">
        <v>139</v>
      </c>
      <c r="AG7">
        <v>20</v>
      </c>
      <c r="AH7" s="7" t="s">
        <v>82</v>
      </c>
      <c r="AI7">
        <v>15</v>
      </c>
      <c r="AJ7">
        <v>300</v>
      </c>
      <c r="AK7">
        <v>3</v>
      </c>
      <c r="AL7">
        <v>12380</v>
      </c>
      <c r="AM7" s="7"/>
      <c r="AN7" s="1"/>
      <c r="AP7" s="1"/>
      <c r="AQ7" s="7"/>
      <c r="AR7" s="7"/>
      <c r="AS7" s="1"/>
      <c r="AT7" s="7"/>
      <c r="AU7" s="7"/>
      <c r="AV7" s="7"/>
      <c r="AX7" s="7"/>
    </row>
    <row r="8" spans="1:54" x14ac:dyDescent="0.35">
      <c r="A8" s="7" t="s">
        <v>39</v>
      </c>
      <c r="B8" s="7" t="s">
        <v>40</v>
      </c>
      <c r="C8" s="7" t="s">
        <v>41</v>
      </c>
      <c r="D8">
        <v>1</v>
      </c>
      <c r="E8">
        <v>1</v>
      </c>
      <c r="F8" s="8">
        <v>42934.784502314818</v>
      </c>
      <c r="G8" s="1">
        <v>42736</v>
      </c>
      <c r="H8" s="1">
        <v>42825</v>
      </c>
      <c r="I8" s="7" t="s">
        <v>42</v>
      </c>
      <c r="J8">
        <v>2727</v>
      </c>
      <c r="K8">
        <v>5831172727</v>
      </c>
      <c r="L8" s="7" t="s">
        <v>130</v>
      </c>
      <c r="M8" s="7" t="s">
        <v>44</v>
      </c>
      <c r="N8" s="7" t="s">
        <v>131</v>
      </c>
      <c r="O8" s="7" t="s">
        <v>46</v>
      </c>
      <c r="P8" s="7" t="s">
        <v>46</v>
      </c>
      <c r="Q8" s="7" t="s">
        <v>132</v>
      </c>
      <c r="R8">
        <v>58</v>
      </c>
      <c r="S8" s="7" t="s">
        <v>133</v>
      </c>
      <c r="T8" s="7" t="s">
        <v>134</v>
      </c>
      <c r="U8" s="7" t="s">
        <v>46</v>
      </c>
      <c r="V8" s="7" t="s">
        <v>50</v>
      </c>
      <c r="W8" s="7"/>
      <c r="X8" s="1"/>
      <c r="Z8" s="1"/>
      <c r="AA8" s="7"/>
      <c r="AB8" s="7"/>
      <c r="AC8" s="1"/>
      <c r="AD8" s="7" t="s">
        <v>117</v>
      </c>
      <c r="AE8" s="7" t="s">
        <v>141</v>
      </c>
      <c r="AF8" s="7" t="s">
        <v>141</v>
      </c>
      <c r="AG8">
        <v>100</v>
      </c>
      <c r="AH8" s="7" t="s">
        <v>82</v>
      </c>
      <c r="AI8">
        <v>17</v>
      </c>
      <c r="AJ8">
        <v>1700</v>
      </c>
      <c r="AK8">
        <v>3</v>
      </c>
      <c r="AL8">
        <v>12380</v>
      </c>
      <c r="AM8" s="7"/>
      <c r="AN8" s="1"/>
      <c r="AP8" s="1"/>
      <c r="AQ8" s="7"/>
      <c r="AR8" s="7"/>
      <c r="AS8" s="1"/>
      <c r="AT8" s="7"/>
      <c r="AU8" s="7"/>
      <c r="AV8" s="7"/>
      <c r="AX8" s="7"/>
    </row>
    <row r="9" spans="1:54" x14ac:dyDescent="0.35">
      <c r="A9" s="7" t="s">
        <v>39</v>
      </c>
      <c r="B9" s="7" t="s">
        <v>40</v>
      </c>
      <c r="C9" s="7" t="s">
        <v>41</v>
      </c>
      <c r="D9">
        <v>1</v>
      </c>
      <c r="E9">
        <v>1</v>
      </c>
      <c r="F9" s="8">
        <v>42934.784502314818</v>
      </c>
      <c r="G9" s="1">
        <v>42736</v>
      </c>
      <c r="H9" s="1">
        <v>42825</v>
      </c>
      <c r="I9" s="7" t="s">
        <v>42</v>
      </c>
      <c r="J9">
        <v>2727</v>
      </c>
      <c r="K9">
        <v>5831172727</v>
      </c>
      <c r="L9" s="7" t="s">
        <v>130</v>
      </c>
      <c r="M9" s="7" t="s">
        <v>44</v>
      </c>
      <c r="N9" s="7" t="s">
        <v>131</v>
      </c>
      <c r="O9" s="7" t="s">
        <v>46</v>
      </c>
      <c r="P9" s="7" t="s">
        <v>46</v>
      </c>
      <c r="Q9" s="7" t="s">
        <v>132</v>
      </c>
      <c r="R9">
        <v>58</v>
      </c>
      <c r="S9" s="7" t="s">
        <v>133</v>
      </c>
      <c r="T9" s="7" t="s">
        <v>134</v>
      </c>
      <c r="U9" s="7" t="s">
        <v>46</v>
      </c>
      <c r="V9" s="7" t="s">
        <v>50</v>
      </c>
      <c r="W9" s="7"/>
      <c r="X9" s="1"/>
      <c r="Z9" s="1"/>
      <c r="AA9" s="7"/>
      <c r="AB9" s="7"/>
      <c r="AC9" s="1"/>
      <c r="AD9" s="7" t="s">
        <v>117</v>
      </c>
      <c r="AE9" s="7" t="s">
        <v>142</v>
      </c>
      <c r="AF9" s="7" t="s">
        <v>142</v>
      </c>
      <c r="AG9">
        <v>200</v>
      </c>
      <c r="AH9" s="7" t="s">
        <v>82</v>
      </c>
      <c r="AI9">
        <v>11</v>
      </c>
      <c r="AJ9">
        <v>2200</v>
      </c>
      <c r="AK9">
        <v>3</v>
      </c>
      <c r="AL9">
        <v>12380</v>
      </c>
      <c r="AM9" s="7"/>
      <c r="AN9" s="1"/>
      <c r="AP9" s="1"/>
      <c r="AQ9" s="7"/>
      <c r="AR9" s="7"/>
      <c r="AS9" s="1"/>
      <c r="AT9" s="7"/>
      <c r="AU9" s="7"/>
      <c r="AV9" s="7"/>
      <c r="AX9" s="7"/>
    </row>
    <row r="10" spans="1:54" x14ac:dyDescent="0.35">
      <c r="A10" s="7" t="s">
        <v>39</v>
      </c>
      <c r="B10" s="7" t="s">
        <v>40</v>
      </c>
      <c r="C10" s="7" t="s">
        <v>41</v>
      </c>
      <c r="D10">
        <v>1</v>
      </c>
      <c r="E10">
        <v>1</v>
      </c>
      <c r="F10" s="8">
        <v>42934.784502314818</v>
      </c>
      <c r="G10" s="1">
        <v>42736</v>
      </c>
      <c r="H10" s="1">
        <v>42825</v>
      </c>
      <c r="I10" s="7" t="s">
        <v>42</v>
      </c>
      <c r="J10">
        <v>2727</v>
      </c>
      <c r="K10">
        <v>5831172727</v>
      </c>
      <c r="L10" s="7" t="s">
        <v>130</v>
      </c>
      <c r="M10" s="7" t="s">
        <v>44</v>
      </c>
      <c r="N10" s="7" t="s">
        <v>131</v>
      </c>
      <c r="O10" s="7" t="s">
        <v>46</v>
      </c>
      <c r="P10" s="7" t="s">
        <v>46</v>
      </c>
      <c r="Q10" s="7" t="s">
        <v>132</v>
      </c>
      <c r="R10">
        <v>58</v>
      </c>
      <c r="S10" s="7" t="s">
        <v>133</v>
      </c>
      <c r="T10" s="7" t="s">
        <v>134</v>
      </c>
      <c r="U10" s="7" t="s">
        <v>46</v>
      </c>
      <c r="V10" s="7" t="s">
        <v>50</v>
      </c>
      <c r="W10" s="7"/>
      <c r="X10" s="1"/>
      <c r="Z10" s="1"/>
      <c r="AA10" s="7"/>
      <c r="AB10" s="7"/>
      <c r="AC10" s="1"/>
      <c r="AD10" s="7" t="s">
        <v>117</v>
      </c>
      <c r="AE10" s="7" t="s">
        <v>146</v>
      </c>
      <c r="AF10" s="7" t="s">
        <v>146</v>
      </c>
      <c r="AG10">
        <v>150</v>
      </c>
      <c r="AH10" s="7" t="s">
        <v>82</v>
      </c>
      <c r="AI10">
        <v>21</v>
      </c>
      <c r="AJ10">
        <v>3150</v>
      </c>
      <c r="AK10">
        <v>3</v>
      </c>
      <c r="AL10">
        <v>12380</v>
      </c>
      <c r="AM10" s="7"/>
      <c r="AN10" s="1"/>
      <c r="AP10" s="1"/>
      <c r="AQ10" s="7"/>
      <c r="AR10" s="7"/>
      <c r="AS10" s="1"/>
      <c r="AT10" s="7"/>
      <c r="AU10" s="7"/>
      <c r="AV10" s="7"/>
      <c r="AX10" s="7"/>
    </row>
    <row r="11" spans="1:54" x14ac:dyDescent="0.35">
      <c r="A11" s="7" t="s">
        <v>39</v>
      </c>
      <c r="B11" s="7" t="s">
        <v>40</v>
      </c>
      <c r="C11" s="7" t="s">
        <v>41</v>
      </c>
      <c r="D11">
        <v>1</v>
      </c>
      <c r="E11">
        <v>1</v>
      </c>
      <c r="F11" s="8">
        <v>42934.784502314818</v>
      </c>
      <c r="G11" s="1">
        <v>42736</v>
      </c>
      <c r="H11" s="1">
        <v>42825</v>
      </c>
      <c r="I11" s="7" t="s">
        <v>42</v>
      </c>
      <c r="J11">
        <v>2727</v>
      </c>
      <c r="K11">
        <v>5831172727</v>
      </c>
      <c r="L11" s="7" t="s">
        <v>130</v>
      </c>
      <c r="M11" s="7" t="s">
        <v>44</v>
      </c>
      <c r="N11" s="7" t="s">
        <v>131</v>
      </c>
      <c r="O11" s="7" t="s">
        <v>46</v>
      </c>
      <c r="P11" s="7" t="s">
        <v>46</v>
      </c>
      <c r="Q11" s="7" t="s">
        <v>132</v>
      </c>
      <c r="R11">
        <v>58</v>
      </c>
      <c r="S11" s="7" t="s">
        <v>133</v>
      </c>
      <c r="T11" s="7" t="s">
        <v>134</v>
      </c>
      <c r="U11" s="7" t="s">
        <v>46</v>
      </c>
      <c r="V11" s="7" t="s">
        <v>50</v>
      </c>
      <c r="W11" s="7"/>
      <c r="X11" s="1"/>
      <c r="Z11" s="1"/>
      <c r="AA11" s="7"/>
      <c r="AB11" s="7"/>
      <c r="AC11" s="1"/>
      <c r="AD11" s="7" t="s">
        <v>118</v>
      </c>
      <c r="AE11" s="7" t="s">
        <v>145</v>
      </c>
      <c r="AF11" s="7" t="s">
        <v>145</v>
      </c>
      <c r="AG11">
        <v>50</v>
      </c>
      <c r="AH11" s="7" t="s">
        <v>82</v>
      </c>
      <c r="AI11">
        <v>41</v>
      </c>
      <c r="AJ11">
        <v>2050</v>
      </c>
      <c r="AK11">
        <v>3</v>
      </c>
      <c r="AL11">
        <v>12380</v>
      </c>
      <c r="AM11" s="7"/>
      <c r="AN11" s="1"/>
      <c r="AP11" s="1"/>
      <c r="AQ11" s="7"/>
      <c r="AR11" s="7"/>
      <c r="AS11" s="1"/>
      <c r="AT11" s="7"/>
      <c r="AU11" s="7"/>
      <c r="AV11" s="7"/>
      <c r="AX11" s="7"/>
    </row>
    <row r="12" spans="1:54" x14ac:dyDescent="0.35">
      <c r="A12" s="7" t="s">
        <v>39</v>
      </c>
      <c r="B12" s="7" t="s">
        <v>40</v>
      </c>
      <c r="C12" s="7" t="s">
        <v>41</v>
      </c>
      <c r="D12">
        <v>1</v>
      </c>
      <c r="E12">
        <v>1</v>
      </c>
      <c r="F12" s="8">
        <v>42934.784502314818</v>
      </c>
      <c r="G12" s="1">
        <v>42736</v>
      </c>
      <c r="H12" s="1">
        <v>42825</v>
      </c>
      <c r="I12" s="7" t="s">
        <v>42</v>
      </c>
      <c r="J12">
        <v>2727</v>
      </c>
      <c r="K12">
        <v>5831172727</v>
      </c>
      <c r="L12" s="7" t="s">
        <v>130</v>
      </c>
      <c r="M12" s="7" t="s">
        <v>44</v>
      </c>
      <c r="N12" s="7" t="s">
        <v>131</v>
      </c>
      <c r="O12" s="7" t="s">
        <v>46</v>
      </c>
      <c r="P12" s="7" t="s">
        <v>46</v>
      </c>
      <c r="Q12" s="7" t="s">
        <v>132</v>
      </c>
      <c r="R12">
        <v>58</v>
      </c>
      <c r="S12" s="7" t="s">
        <v>133</v>
      </c>
      <c r="T12" s="7" t="s">
        <v>134</v>
      </c>
      <c r="U12" s="7" t="s">
        <v>46</v>
      </c>
      <c r="V12" s="7" t="s">
        <v>50</v>
      </c>
      <c r="W12" s="7"/>
      <c r="X12" s="1"/>
      <c r="Z12" s="1"/>
      <c r="AA12" s="7"/>
      <c r="AB12" s="7"/>
      <c r="AC12" s="1"/>
      <c r="AD12" s="7"/>
      <c r="AE12" s="7"/>
      <c r="AF12" s="7"/>
      <c r="AH12" s="7"/>
      <c r="AM12" s="7" t="s">
        <v>51</v>
      </c>
      <c r="AN12" s="1">
        <v>42738</v>
      </c>
      <c r="AO12">
        <v>325</v>
      </c>
      <c r="AP12" s="1">
        <v>42738</v>
      </c>
      <c r="AQ12" s="7" t="s">
        <v>135</v>
      </c>
      <c r="AR12" s="7" t="s">
        <v>63</v>
      </c>
      <c r="AS12" s="1">
        <v>42738</v>
      </c>
      <c r="AT12" s="7"/>
      <c r="AU12" s="7"/>
      <c r="AV12" s="7"/>
      <c r="AX12" s="7"/>
      <c r="BA12">
        <v>7</v>
      </c>
      <c r="BB12">
        <v>1368</v>
      </c>
    </row>
    <row r="13" spans="1:54" x14ac:dyDescent="0.35">
      <c r="A13" s="7" t="s">
        <v>39</v>
      </c>
      <c r="B13" s="7" t="s">
        <v>40</v>
      </c>
      <c r="C13" s="7" t="s">
        <v>41</v>
      </c>
      <c r="D13">
        <v>1</v>
      </c>
      <c r="E13">
        <v>1</v>
      </c>
      <c r="F13" s="8">
        <v>42934.784502314818</v>
      </c>
      <c r="G13" s="1">
        <v>42736</v>
      </c>
      <c r="H13" s="1">
        <v>42825</v>
      </c>
      <c r="I13" s="7" t="s">
        <v>42</v>
      </c>
      <c r="J13">
        <v>2727</v>
      </c>
      <c r="K13">
        <v>5831172727</v>
      </c>
      <c r="L13" s="7" t="s">
        <v>130</v>
      </c>
      <c r="M13" s="7" t="s">
        <v>44</v>
      </c>
      <c r="N13" s="7" t="s">
        <v>131</v>
      </c>
      <c r="O13" s="7" t="s">
        <v>46</v>
      </c>
      <c r="P13" s="7" t="s">
        <v>46</v>
      </c>
      <c r="Q13" s="7" t="s">
        <v>132</v>
      </c>
      <c r="R13">
        <v>58</v>
      </c>
      <c r="S13" s="7" t="s">
        <v>133</v>
      </c>
      <c r="T13" s="7" t="s">
        <v>134</v>
      </c>
      <c r="U13" s="7" t="s">
        <v>46</v>
      </c>
      <c r="V13" s="7" t="s">
        <v>50</v>
      </c>
      <c r="W13" s="7"/>
      <c r="X13" s="1"/>
      <c r="Z13" s="1"/>
      <c r="AA13" s="7"/>
      <c r="AB13" s="7"/>
      <c r="AC13" s="1"/>
      <c r="AD13" s="7"/>
      <c r="AE13" s="7"/>
      <c r="AF13" s="7"/>
      <c r="AH13" s="7"/>
      <c r="AM13" s="7" t="s">
        <v>53</v>
      </c>
      <c r="AN13" s="1">
        <v>42751</v>
      </c>
      <c r="AO13">
        <v>105</v>
      </c>
      <c r="AP13" s="1">
        <v>42751</v>
      </c>
      <c r="AQ13" s="7" t="s">
        <v>136</v>
      </c>
      <c r="AR13" s="7" t="s">
        <v>65</v>
      </c>
      <c r="AS13" s="1">
        <v>42751</v>
      </c>
      <c r="AT13" s="7"/>
      <c r="AU13" s="7"/>
      <c r="AV13" s="7"/>
      <c r="AX13" s="7"/>
      <c r="BA13">
        <v>7</v>
      </c>
      <c r="BB13">
        <v>1368</v>
      </c>
    </row>
    <row r="14" spans="1:54" x14ac:dyDescent="0.35">
      <c r="A14" s="7" t="s">
        <v>39</v>
      </c>
      <c r="B14" s="7" t="s">
        <v>40</v>
      </c>
      <c r="C14" s="7" t="s">
        <v>41</v>
      </c>
      <c r="D14">
        <v>1</v>
      </c>
      <c r="E14">
        <v>1</v>
      </c>
      <c r="F14" s="8">
        <v>42934.784502314818</v>
      </c>
      <c r="G14" s="1">
        <v>42736</v>
      </c>
      <c r="H14" s="1">
        <v>42825</v>
      </c>
      <c r="I14" s="7" t="s">
        <v>42</v>
      </c>
      <c r="J14">
        <v>2727</v>
      </c>
      <c r="K14">
        <v>5831172727</v>
      </c>
      <c r="L14" s="7" t="s">
        <v>130</v>
      </c>
      <c r="M14" s="7" t="s">
        <v>44</v>
      </c>
      <c r="N14" s="7" t="s">
        <v>131</v>
      </c>
      <c r="O14" s="7" t="s">
        <v>46</v>
      </c>
      <c r="P14" s="7" t="s">
        <v>46</v>
      </c>
      <c r="Q14" s="7" t="s">
        <v>132</v>
      </c>
      <c r="R14">
        <v>58</v>
      </c>
      <c r="S14" s="7" t="s">
        <v>133</v>
      </c>
      <c r="T14" s="7" t="s">
        <v>134</v>
      </c>
      <c r="U14" s="7" t="s">
        <v>46</v>
      </c>
      <c r="V14" s="7" t="s">
        <v>50</v>
      </c>
      <c r="W14" s="7"/>
      <c r="X14" s="1"/>
      <c r="Z14" s="1"/>
      <c r="AA14" s="7"/>
      <c r="AB14" s="7"/>
      <c r="AC14" s="1"/>
      <c r="AD14" s="7"/>
      <c r="AE14" s="7"/>
      <c r="AF14" s="7"/>
      <c r="AH14" s="7"/>
      <c r="AM14" s="7" t="s">
        <v>54</v>
      </c>
      <c r="AN14" s="1">
        <v>42758</v>
      </c>
      <c r="AO14">
        <v>123</v>
      </c>
      <c r="AP14" s="1">
        <v>42758</v>
      </c>
      <c r="AQ14" s="7" t="s">
        <v>136</v>
      </c>
      <c r="AR14" s="7" t="s">
        <v>66</v>
      </c>
      <c r="AS14" s="1">
        <v>42758</v>
      </c>
      <c r="AT14" s="7"/>
      <c r="AU14" s="7"/>
      <c r="AV14" s="7"/>
      <c r="AX14" s="7"/>
      <c r="BA14">
        <v>7</v>
      </c>
      <c r="BB14">
        <v>1368</v>
      </c>
    </row>
    <row r="15" spans="1:54" x14ac:dyDescent="0.35">
      <c r="A15" s="7" t="s">
        <v>39</v>
      </c>
      <c r="B15" s="7" t="s">
        <v>40</v>
      </c>
      <c r="C15" s="7" t="s">
        <v>41</v>
      </c>
      <c r="D15">
        <v>1</v>
      </c>
      <c r="E15">
        <v>1</v>
      </c>
      <c r="F15" s="8">
        <v>42934.784502314818</v>
      </c>
      <c r="G15" s="1">
        <v>42736</v>
      </c>
      <c r="H15" s="1">
        <v>42825</v>
      </c>
      <c r="I15" s="7" t="s">
        <v>42</v>
      </c>
      <c r="J15">
        <v>2727</v>
      </c>
      <c r="K15">
        <v>5831172727</v>
      </c>
      <c r="L15" s="7" t="s">
        <v>130</v>
      </c>
      <c r="M15" s="7" t="s">
        <v>44</v>
      </c>
      <c r="N15" s="7" t="s">
        <v>131</v>
      </c>
      <c r="O15" s="7" t="s">
        <v>46</v>
      </c>
      <c r="P15" s="7" t="s">
        <v>46</v>
      </c>
      <c r="Q15" s="7" t="s">
        <v>132</v>
      </c>
      <c r="R15">
        <v>58</v>
      </c>
      <c r="S15" s="7" t="s">
        <v>133</v>
      </c>
      <c r="T15" s="7" t="s">
        <v>134</v>
      </c>
      <c r="U15" s="7" t="s">
        <v>46</v>
      </c>
      <c r="V15" s="7" t="s">
        <v>50</v>
      </c>
      <c r="W15" s="7"/>
      <c r="X15" s="1"/>
      <c r="Z15" s="1"/>
      <c r="AA15" s="7"/>
      <c r="AB15" s="7"/>
      <c r="AC15" s="1"/>
      <c r="AD15" s="7"/>
      <c r="AE15" s="7"/>
      <c r="AF15" s="7"/>
      <c r="AH15" s="7"/>
      <c r="AM15" s="7" t="s">
        <v>55</v>
      </c>
      <c r="AN15" s="1">
        <v>42775</v>
      </c>
      <c r="AO15">
        <v>325</v>
      </c>
      <c r="AP15" s="1">
        <v>42775</v>
      </c>
      <c r="AQ15" s="7" t="s">
        <v>135</v>
      </c>
      <c r="AR15" s="7" t="s">
        <v>67</v>
      </c>
      <c r="AS15" s="1">
        <v>42775</v>
      </c>
      <c r="AT15" s="7"/>
      <c r="AU15" s="7"/>
      <c r="AV15" s="7"/>
      <c r="AX15" s="7"/>
      <c r="BA15">
        <v>7</v>
      </c>
      <c r="BB15">
        <v>1368</v>
      </c>
    </row>
    <row r="16" spans="1:54" x14ac:dyDescent="0.35">
      <c r="A16" s="7" t="s">
        <v>39</v>
      </c>
      <c r="B16" s="7" t="s">
        <v>40</v>
      </c>
      <c r="C16" s="7" t="s">
        <v>41</v>
      </c>
      <c r="D16">
        <v>1</v>
      </c>
      <c r="E16">
        <v>1</v>
      </c>
      <c r="F16" s="8">
        <v>42934.784502314818</v>
      </c>
      <c r="G16" s="1">
        <v>42736</v>
      </c>
      <c r="H16" s="1">
        <v>42825</v>
      </c>
      <c r="I16" s="7" t="s">
        <v>42</v>
      </c>
      <c r="J16">
        <v>2727</v>
      </c>
      <c r="K16">
        <v>5831172727</v>
      </c>
      <c r="L16" s="7" t="s">
        <v>130</v>
      </c>
      <c r="M16" s="7" t="s">
        <v>44</v>
      </c>
      <c r="N16" s="7" t="s">
        <v>131</v>
      </c>
      <c r="O16" s="7" t="s">
        <v>46</v>
      </c>
      <c r="P16" s="7" t="s">
        <v>46</v>
      </c>
      <c r="Q16" s="7" t="s">
        <v>132</v>
      </c>
      <c r="R16">
        <v>58</v>
      </c>
      <c r="S16" s="7" t="s">
        <v>133</v>
      </c>
      <c r="T16" s="7" t="s">
        <v>134</v>
      </c>
      <c r="U16" s="7" t="s">
        <v>46</v>
      </c>
      <c r="V16" s="7" t="s">
        <v>50</v>
      </c>
      <c r="W16" s="7"/>
      <c r="X16" s="1"/>
      <c r="Z16" s="1"/>
      <c r="AA16" s="7"/>
      <c r="AB16" s="7"/>
      <c r="AC16" s="1"/>
      <c r="AD16" s="7"/>
      <c r="AE16" s="7"/>
      <c r="AF16" s="7"/>
      <c r="AH16" s="7"/>
      <c r="AM16" s="7" t="s">
        <v>56</v>
      </c>
      <c r="AN16" s="1">
        <v>42780</v>
      </c>
      <c r="AO16">
        <v>315</v>
      </c>
      <c r="AP16" s="1">
        <v>42780</v>
      </c>
      <c r="AQ16" s="7" t="s">
        <v>149</v>
      </c>
      <c r="AR16" s="7" t="s">
        <v>150</v>
      </c>
      <c r="AS16" s="1">
        <v>42780</v>
      </c>
      <c r="AT16" s="7"/>
      <c r="AU16" s="7"/>
      <c r="AV16" s="7"/>
      <c r="AX16" s="7"/>
      <c r="BA16">
        <v>7</v>
      </c>
      <c r="BB16">
        <v>1368</v>
      </c>
    </row>
    <row r="17" spans="1:54" x14ac:dyDescent="0.35">
      <c r="A17" s="7" t="s">
        <v>39</v>
      </c>
      <c r="B17" s="7" t="s">
        <v>40</v>
      </c>
      <c r="C17" s="7" t="s">
        <v>41</v>
      </c>
      <c r="D17">
        <v>1</v>
      </c>
      <c r="E17">
        <v>1</v>
      </c>
      <c r="F17" s="8">
        <v>42934.784502314818</v>
      </c>
      <c r="G17" s="1">
        <v>42736</v>
      </c>
      <c r="H17" s="1">
        <v>42825</v>
      </c>
      <c r="I17" s="7" t="s">
        <v>42</v>
      </c>
      <c r="J17">
        <v>2727</v>
      </c>
      <c r="K17">
        <v>5831172727</v>
      </c>
      <c r="L17" s="7" t="s">
        <v>130</v>
      </c>
      <c r="M17" s="7" t="s">
        <v>44</v>
      </c>
      <c r="N17" s="7" t="s">
        <v>131</v>
      </c>
      <c r="O17" s="7" t="s">
        <v>46</v>
      </c>
      <c r="P17" s="7" t="s">
        <v>46</v>
      </c>
      <c r="Q17" s="7" t="s">
        <v>132</v>
      </c>
      <c r="R17">
        <v>58</v>
      </c>
      <c r="S17" s="7" t="s">
        <v>133</v>
      </c>
      <c r="T17" s="7" t="s">
        <v>134</v>
      </c>
      <c r="U17" s="7" t="s">
        <v>46</v>
      </c>
      <c r="V17" s="7" t="s">
        <v>50</v>
      </c>
      <c r="W17" s="7"/>
      <c r="X17" s="1"/>
      <c r="Z17" s="1"/>
      <c r="AA17" s="7"/>
      <c r="AB17" s="7"/>
      <c r="AC17" s="1"/>
      <c r="AD17" s="7"/>
      <c r="AE17" s="7"/>
      <c r="AF17" s="7"/>
      <c r="AH17" s="7"/>
      <c r="AM17" s="7" t="s">
        <v>147</v>
      </c>
      <c r="AN17" s="1">
        <v>42786</v>
      </c>
      <c r="AO17">
        <v>175</v>
      </c>
      <c r="AP17" s="1">
        <v>42786</v>
      </c>
      <c r="AQ17" s="7" t="s">
        <v>136</v>
      </c>
      <c r="AR17" s="7" t="s">
        <v>64</v>
      </c>
      <c r="AS17" s="1">
        <v>42786</v>
      </c>
      <c r="AT17" s="7"/>
      <c r="AU17" s="7"/>
      <c r="AV17" s="7"/>
      <c r="AX17" s="7"/>
      <c r="BA17">
        <v>7</v>
      </c>
      <c r="BB17">
        <v>1368</v>
      </c>
    </row>
    <row r="18" spans="1:54" x14ac:dyDescent="0.35">
      <c r="A18" s="7" t="s">
        <v>39</v>
      </c>
      <c r="B18" s="7" t="s">
        <v>40</v>
      </c>
      <c r="C18" s="7" t="s">
        <v>41</v>
      </c>
      <c r="D18">
        <v>1</v>
      </c>
      <c r="E18">
        <v>1</v>
      </c>
      <c r="F18" s="8">
        <v>42934.784502314818</v>
      </c>
      <c r="G18" s="1">
        <v>42736</v>
      </c>
      <c r="H18" s="1">
        <v>42825</v>
      </c>
      <c r="I18" s="7" t="s">
        <v>42</v>
      </c>
      <c r="J18">
        <v>2727</v>
      </c>
      <c r="K18">
        <v>5831172727</v>
      </c>
      <c r="L18" s="7" t="s">
        <v>130</v>
      </c>
      <c r="M18" s="7" t="s">
        <v>44</v>
      </c>
      <c r="N18" s="7" t="s">
        <v>131</v>
      </c>
      <c r="O18" s="7" t="s">
        <v>46</v>
      </c>
      <c r="P18" s="7" t="s">
        <v>46</v>
      </c>
      <c r="Q18" s="7" t="s">
        <v>132</v>
      </c>
      <c r="R18">
        <v>58</v>
      </c>
      <c r="S18" s="7" t="s">
        <v>133</v>
      </c>
      <c r="T18" s="7" t="s">
        <v>134</v>
      </c>
      <c r="U18" s="7" t="s">
        <v>46</v>
      </c>
      <c r="V18" s="7" t="s">
        <v>50</v>
      </c>
      <c r="W18" s="7"/>
      <c r="X18" s="1"/>
      <c r="Z18" s="1"/>
      <c r="AA18" s="7"/>
      <c r="AB18" s="7"/>
      <c r="AC18" s="1"/>
      <c r="AD18" s="7"/>
      <c r="AE18" s="7"/>
      <c r="AF18" s="7"/>
      <c r="AH18" s="7"/>
      <c r="AM18" s="7" t="s">
        <v>148</v>
      </c>
      <c r="AN18" s="1">
        <v>42812</v>
      </c>
      <c r="AO18">
        <v>0</v>
      </c>
      <c r="AP18" s="1">
        <v>42812</v>
      </c>
      <c r="AQ18" s="7" t="s">
        <v>136</v>
      </c>
      <c r="AR18" s="7" t="s">
        <v>68</v>
      </c>
      <c r="AS18" s="1">
        <v>42812</v>
      </c>
      <c r="AT18" s="7"/>
      <c r="AU18" s="7"/>
      <c r="AV18" s="7"/>
      <c r="AX18" s="7"/>
      <c r="BA18">
        <v>7</v>
      </c>
      <c r="BB18">
        <v>1368</v>
      </c>
    </row>
    <row r="19" spans="1:54" x14ac:dyDescent="0.35">
      <c r="A19" s="7" t="s">
        <v>39</v>
      </c>
      <c r="B19" s="7" t="s">
        <v>40</v>
      </c>
      <c r="C19" s="7" t="s">
        <v>41</v>
      </c>
      <c r="D19">
        <v>1</v>
      </c>
      <c r="E19">
        <v>1</v>
      </c>
      <c r="F19" s="8">
        <v>42934.784502314818</v>
      </c>
      <c r="G19" s="1">
        <v>42736</v>
      </c>
      <c r="H19" s="1">
        <v>42825</v>
      </c>
      <c r="I19" s="7" t="s">
        <v>42</v>
      </c>
      <c r="J19">
        <v>2727</v>
      </c>
      <c r="K19">
        <v>5831172727</v>
      </c>
      <c r="L19" s="7" t="s">
        <v>130</v>
      </c>
      <c r="M19" s="7" t="s">
        <v>44</v>
      </c>
      <c r="N19" s="7" t="s">
        <v>131</v>
      </c>
      <c r="O19" s="7" t="s">
        <v>46</v>
      </c>
      <c r="P19" s="7" t="s">
        <v>46</v>
      </c>
      <c r="Q19" s="7" t="s">
        <v>132</v>
      </c>
      <c r="R19">
        <v>58</v>
      </c>
      <c r="S19" s="7" t="s">
        <v>133</v>
      </c>
      <c r="T19" s="7" t="s">
        <v>134</v>
      </c>
      <c r="U19" s="7" t="s">
        <v>46</v>
      </c>
      <c r="V19" s="7" t="s">
        <v>50</v>
      </c>
      <c r="W19" s="7"/>
      <c r="X19" s="1"/>
      <c r="Z19" s="1"/>
      <c r="AA19" s="7"/>
      <c r="AB19" s="7"/>
      <c r="AC19" s="1"/>
      <c r="AD19" s="7"/>
      <c r="AE19" s="7"/>
      <c r="AF19" s="7"/>
      <c r="AH19" s="7"/>
      <c r="AM19" s="7"/>
      <c r="AN19" s="1"/>
      <c r="AP19" s="1"/>
      <c r="AQ19" s="7"/>
      <c r="AR19" s="7"/>
      <c r="AS19" s="1"/>
      <c r="AT19" s="7" t="s">
        <v>51</v>
      </c>
      <c r="AU19" s="7" t="s">
        <v>137</v>
      </c>
      <c r="AV19" s="7" t="s">
        <v>137</v>
      </c>
      <c r="AW19">
        <v>5</v>
      </c>
      <c r="AX19" s="7" t="s">
        <v>82</v>
      </c>
      <c r="AY19">
        <v>35</v>
      </c>
      <c r="AZ19">
        <v>175</v>
      </c>
      <c r="BA19">
        <v>7</v>
      </c>
      <c r="BB19">
        <v>1368</v>
      </c>
    </row>
    <row r="20" spans="1:54" x14ac:dyDescent="0.35">
      <c r="A20" s="7" t="s">
        <v>39</v>
      </c>
      <c r="B20" s="7" t="s">
        <v>40</v>
      </c>
      <c r="C20" s="7" t="s">
        <v>41</v>
      </c>
      <c r="D20">
        <v>1</v>
      </c>
      <c r="E20">
        <v>1</v>
      </c>
      <c r="F20" s="8">
        <v>42934.784502314818</v>
      </c>
      <c r="G20" s="1">
        <v>42736</v>
      </c>
      <c r="H20" s="1">
        <v>42825</v>
      </c>
      <c r="I20" s="7" t="s">
        <v>42</v>
      </c>
      <c r="J20">
        <v>2727</v>
      </c>
      <c r="K20">
        <v>5831172727</v>
      </c>
      <c r="L20" s="7" t="s">
        <v>130</v>
      </c>
      <c r="M20" s="7" t="s">
        <v>44</v>
      </c>
      <c r="N20" s="7" t="s">
        <v>131</v>
      </c>
      <c r="O20" s="7" t="s">
        <v>46</v>
      </c>
      <c r="P20" s="7" t="s">
        <v>46</v>
      </c>
      <c r="Q20" s="7" t="s">
        <v>132</v>
      </c>
      <c r="R20">
        <v>58</v>
      </c>
      <c r="S20" s="7" t="s">
        <v>133</v>
      </c>
      <c r="T20" s="7" t="s">
        <v>134</v>
      </c>
      <c r="U20" s="7" t="s">
        <v>46</v>
      </c>
      <c r="V20" s="7" t="s">
        <v>50</v>
      </c>
      <c r="W20" s="7"/>
      <c r="X20" s="1"/>
      <c r="Z20" s="1"/>
      <c r="AA20" s="7"/>
      <c r="AB20" s="7"/>
      <c r="AC20" s="1"/>
      <c r="AD20" s="7"/>
      <c r="AE20" s="7"/>
      <c r="AF20" s="7"/>
      <c r="AH20" s="7"/>
      <c r="AM20" s="7"/>
      <c r="AN20" s="1"/>
      <c r="AP20" s="1"/>
      <c r="AQ20" s="7"/>
      <c r="AR20" s="7"/>
      <c r="AS20" s="1"/>
      <c r="AT20" s="7" t="s">
        <v>51</v>
      </c>
      <c r="AU20" s="7" t="s">
        <v>138</v>
      </c>
      <c r="AV20" s="7" t="s">
        <v>138</v>
      </c>
      <c r="AW20">
        <v>10</v>
      </c>
      <c r="AX20" s="7" t="s">
        <v>82</v>
      </c>
      <c r="AY20">
        <v>15</v>
      </c>
      <c r="AZ20">
        <v>150</v>
      </c>
      <c r="BA20">
        <v>7</v>
      </c>
      <c r="BB20">
        <v>1368</v>
      </c>
    </row>
    <row r="21" spans="1:54" x14ac:dyDescent="0.35">
      <c r="A21" s="7" t="s">
        <v>39</v>
      </c>
      <c r="B21" s="7" t="s">
        <v>40</v>
      </c>
      <c r="C21" s="7" t="s">
        <v>41</v>
      </c>
      <c r="D21">
        <v>1</v>
      </c>
      <c r="E21">
        <v>1</v>
      </c>
      <c r="F21" s="8">
        <v>42934.784502314818</v>
      </c>
      <c r="G21" s="1">
        <v>42736</v>
      </c>
      <c r="H21" s="1">
        <v>42825</v>
      </c>
      <c r="I21" s="7" t="s">
        <v>42</v>
      </c>
      <c r="J21">
        <v>2727</v>
      </c>
      <c r="K21">
        <v>5831172727</v>
      </c>
      <c r="L21" s="7" t="s">
        <v>130</v>
      </c>
      <c r="M21" s="7" t="s">
        <v>44</v>
      </c>
      <c r="N21" s="7" t="s">
        <v>131</v>
      </c>
      <c r="O21" s="7" t="s">
        <v>46</v>
      </c>
      <c r="P21" s="7" t="s">
        <v>46</v>
      </c>
      <c r="Q21" s="7" t="s">
        <v>132</v>
      </c>
      <c r="R21">
        <v>58</v>
      </c>
      <c r="S21" s="7" t="s">
        <v>133</v>
      </c>
      <c r="T21" s="7" t="s">
        <v>134</v>
      </c>
      <c r="U21" s="7" t="s">
        <v>46</v>
      </c>
      <c r="V21" s="7" t="s">
        <v>50</v>
      </c>
      <c r="W21" s="7"/>
      <c r="X21" s="1"/>
      <c r="Z21" s="1"/>
      <c r="AA21" s="7"/>
      <c r="AB21" s="7"/>
      <c r="AC21" s="1"/>
      <c r="AD21" s="7"/>
      <c r="AE21" s="7"/>
      <c r="AF21" s="7"/>
      <c r="AH21" s="7"/>
      <c r="AM21" s="7"/>
      <c r="AN21" s="1"/>
      <c r="AP21" s="1"/>
      <c r="AQ21" s="7"/>
      <c r="AR21" s="7"/>
      <c r="AS21" s="1"/>
      <c r="AT21" s="7" t="s">
        <v>51</v>
      </c>
      <c r="AU21" s="7" t="s">
        <v>139</v>
      </c>
      <c r="AV21" s="7" t="s">
        <v>139</v>
      </c>
      <c r="AW21">
        <v>5</v>
      </c>
      <c r="AX21" s="7" t="s">
        <v>82</v>
      </c>
      <c r="AY21">
        <v>0</v>
      </c>
      <c r="AZ21">
        <v>0</v>
      </c>
      <c r="BA21">
        <v>7</v>
      </c>
      <c r="BB21">
        <v>1368</v>
      </c>
    </row>
    <row r="22" spans="1:54" x14ac:dyDescent="0.35">
      <c r="A22" s="7" t="s">
        <v>39</v>
      </c>
      <c r="B22" s="7" t="s">
        <v>40</v>
      </c>
      <c r="C22" s="7" t="s">
        <v>41</v>
      </c>
      <c r="D22">
        <v>1</v>
      </c>
      <c r="E22">
        <v>1</v>
      </c>
      <c r="F22" s="8">
        <v>42934.784502314818</v>
      </c>
      <c r="G22" s="1">
        <v>42736</v>
      </c>
      <c r="H22" s="1">
        <v>42825</v>
      </c>
      <c r="I22" s="7" t="s">
        <v>42</v>
      </c>
      <c r="J22">
        <v>2727</v>
      </c>
      <c r="K22">
        <v>5831172727</v>
      </c>
      <c r="L22" s="7" t="s">
        <v>130</v>
      </c>
      <c r="M22" s="7" t="s">
        <v>44</v>
      </c>
      <c r="N22" s="7" t="s">
        <v>131</v>
      </c>
      <c r="O22" s="7" t="s">
        <v>46</v>
      </c>
      <c r="P22" s="7" t="s">
        <v>46</v>
      </c>
      <c r="Q22" s="7" t="s">
        <v>132</v>
      </c>
      <c r="R22">
        <v>58</v>
      </c>
      <c r="S22" s="7" t="s">
        <v>133</v>
      </c>
      <c r="T22" s="7" t="s">
        <v>134</v>
      </c>
      <c r="U22" s="7" t="s">
        <v>46</v>
      </c>
      <c r="V22" s="7" t="s">
        <v>50</v>
      </c>
      <c r="W22" s="7"/>
      <c r="X22" s="1"/>
      <c r="Z22" s="1"/>
      <c r="AA22" s="7"/>
      <c r="AB22" s="7"/>
      <c r="AC22" s="1"/>
      <c r="AD22" s="7"/>
      <c r="AE22" s="7"/>
      <c r="AF22" s="7"/>
      <c r="AH22" s="7"/>
      <c r="AM22" s="7"/>
      <c r="AN22" s="1"/>
      <c r="AP22" s="1"/>
      <c r="AQ22" s="7"/>
      <c r="AR22" s="7"/>
      <c r="AS22" s="1"/>
      <c r="AT22" s="7" t="s">
        <v>53</v>
      </c>
      <c r="AU22" s="7" t="s">
        <v>140</v>
      </c>
      <c r="AV22" s="7" t="s">
        <v>140</v>
      </c>
      <c r="AW22">
        <v>5</v>
      </c>
      <c r="AX22" s="7" t="s">
        <v>82</v>
      </c>
      <c r="AY22">
        <v>0</v>
      </c>
      <c r="AZ22">
        <v>0</v>
      </c>
      <c r="BA22">
        <v>7</v>
      </c>
      <c r="BB22">
        <v>1368</v>
      </c>
    </row>
    <row r="23" spans="1:54" x14ac:dyDescent="0.35">
      <c r="A23" s="7" t="s">
        <v>39</v>
      </c>
      <c r="B23" s="7" t="s">
        <v>40</v>
      </c>
      <c r="C23" s="7" t="s">
        <v>41</v>
      </c>
      <c r="D23">
        <v>1</v>
      </c>
      <c r="E23">
        <v>1</v>
      </c>
      <c r="F23" s="8">
        <v>42934.784502314818</v>
      </c>
      <c r="G23" s="1">
        <v>42736</v>
      </c>
      <c r="H23" s="1">
        <v>42825</v>
      </c>
      <c r="I23" s="7" t="s">
        <v>42</v>
      </c>
      <c r="J23">
        <v>2727</v>
      </c>
      <c r="K23">
        <v>5831172727</v>
      </c>
      <c r="L23" s="7" t="s">
        <v>130</v>
      </c>
      <c r="M23" s="7" t="s">
        <v>44</v>
      </c>
      <c r="N23" s="7" t="s">
        <v>131</v>
      </c>
      <c r="O23" s="7" t="s">
        <v>46</v>
      </c>
      <c r="P23" s="7" t="s">
        <v>46</v>
      </c>
      <c r="Q23" s="7" t="s">
        <v>132</v>
      </c>
      <c r="R23">
        <v>58</v>
      </c>
      <c r="S23" s="7" t="s">
        <v>133</v>
      </c>
      <c r="T23" s="7" t="s">
        <v>134</v>
      </c>
      <c r="U23" s="7" t="s">
        <v>46</v>
      </c>
      <c r="V23" s="7" t="s">
        <v>50</v>
      </c>
      <c r="W23" s="7"/>
      <c r="X23" s="1"/>
      <c r="Z23" s="1"/>
      <c r="AA23" s="7"/>
      <c r="AB23" s="7"/>
      <c r="AC23" s="1"/>
      <c r="AD23" s="7"/>
      <c r="AE23" s="7"/>
      <c r="AF23" s="7"/>
      <c r="AH23" s="7"/>
      <c r="AM23" s="7"/>
      <c r="AN23" s="1"/>
      <c r="AP23" s="1"/>
      <c r="AQ23" s="7"/>
      <c r="AR23" s="7"/>
      <c r="AS23" s="1"/>
      <c r="AT23" s="7" t="s">
        <v>53</v>
      </c>
      <c r="AU23" s="7" t="s">
        <v>137</v>
      </c>
      <c r="AV23" s="7" t="s">
        <v>137</v>
      </c>
      <c r="AW23">
        <v>3</v>
      </c>
      <c r="AX23" s="7" t="s">
        <v>82</v>
      </c>
      <c r="AY23">
        <v>35</v>
      </c>
      <c r="AZ23">
        <v>105</v>
      </c>
      <c r="BA23">
        <v>7</v>
      </c>
      <c r="BB23">
        <v>1368</v>
      </c>
    </row>
    <row r="24" spans="1:54" x14ac:dyDescent="0.35">
      <c r="A24" s="7" t="s">
        <v>39</v>
      </c>
      <c r="B24" s="7" t="s">
        <v>40</v>
      </c>
      <c r="C24" s="7" t="s">
        <v>41</v>
      </c>
      <c r="D24">
        <v>1</v>
      </c>
      <c r="E24">
        <v>1</v>
      </c>
      <c r="F24" s="8">
        <v>42934.784502314818</v>
      </c>
      <c r="G24" s="1">
        <v>42736</v>
      </c>
      <c r="H24" s="1">
        <v>42825</v>
      </c>
      <c r="I24" s="7" t="s">
        <v>42</v>
      </c>
      <c r="J24">
        <v>2727</v>
      </c>
      <c r="K24">
        <v>5831172727</v>
      </c>
      <c r="L24" s="7" t="s">
        <v>130</v>
      </c>
      <c r="M24" s="7" t="s">
        <v>44</v>
      </c>
      <c r="N24" s="7" t="s">
        <v>131</v>
      </c>
      <c r="O24" s="7" t="s">
        <v>46</v>
      </c>
      <c r="P24" s="7" t="s">
        <v>46</v>
      </c>
      <c r="Q24" s="7" t="s">
        <v>132</v>
      </c>
      <c r="R24">
        <v>58</v>
      </c>
      <c r="S24" s="7" t="s">
        <v>133</v>
      </c>
      <c r="T24" s="7" t="s">
        <v>134</v>
      </c>
      <c r="U24" s="7" t="s">
        <v>46</v>
      </c>
      <c r="V24" s="7" t="s">
        <v>50</v>
      </c>
      <c r="W24" s="7"/>
      <c r="X24" s="1"/>
      <c r="Z24" s="1"/>
      <c r="AA24" s="7"/>
      <c r="AB24" s="7"/>
      <c r="AC24" s="1"/>
      <c r="AD24" s="7"/>
      <c r="AE24" s="7"/>
      <c r="AF24" s="7"/>
      <c r="AH24" s="7"/>
      <c r="AM24" s="7"/>
      <c r="AN24" s="1"/>
      <c r="AP24" s="1"/>
      <c r="AQ24" s="7"/>
      <c r="AR24" s="7"/>
      <c r="AS24" s="1"/>
      <c r="AT24" s="7" t="s">
        <v>54</v>
      </c>
      <c r="AU24" s="7" t="s">
        <v>141</v>
      </c>
      <c r="AV24" s="7" t="s">
        <v>141</v>
      </c>
      <c r="AW24">
        <v>4</v>
      </c>
      <c r="AX24" s="7" t="s">
        <v>82</v>
      </c>
      <c r="AY24">
        <v>17</v>
      </c>
      <c r="AZ24">
        <v>68</v>
      </c>
      <c r="BA24">
        <v>7</v>
      </c>
      <c r="BB24">
        <v>1368</v>
      </c>
    </row>
    <row r="25" spans="1:54" x14ac:dyDescent="0.35">
      <c r="A25" s="7" t="s">
        <v>39</v>
      </c>
      <c r="B25" s="7" t="s">
        <v>40</v>
      </c>
      <c r="C25" s="7" t="s">
        <v>41</v>
      </c>
      <c r="D25">
        <v>1</v>
      </c>
      <c r="E25">
        <v>1</v>
      </c>
      <c r="F25" s="8">
        <v>42934.784502314818</v>
      </c>
      <c r="G25" s="1">
        <v>42736</v>
      </c>
      <c r="H25" s="1">
        <v>42825</v>
      </c>
      <c r="I25" s="7" t="s">
        <v>42</v>
      </c>
      <c r="J25">
        <v>2727</v>
      </c>
      <c r="K25">
        <v>5831172727</v>
      </c>
      <c r="L25" s="7" t="s">
        <v>130</v>
      </c>
      <c r="M25" s="7" t="s">
        <v>44</v>
      </c>
      <c r="N25" s="7" t="s">
        <v>131</v>
      </c>
      <c r="O25" s="7" t="s">
        <v>46</v>
      </c>
      <c r="P25" s="7" t="s">
        <v>46</v>
      </c>
      <c r="Q25" s="7" t="s">
        <v>132</v>
      </c>
      <c r="R25">
        <v>58</v>
      </c>
      <c r="S25" s="7" t="s">
        <v>133</v>
      </c>
      <c r="T25" s="7" t="s">
        <v>134</v>
      </c>
      <c r="U25" s="7" t="s">
        <v>46</v>
      </c>
      <c r="V25" s="7" t="s">
        <v>50</v>
      </c>
      <c r="W25" s="7"/>
      <c r="X25" s="1"/>
      <c r="Z25" s="1"/>
      <c r="AA25" s="7"/>
      <c r="AB25" s="7"/>
      <c r="AC25" s="1"/>
      <c r="AD25" s="7"/>
      <c r="AE25" s="7"/>
      <c r="AF25" s="7"/>
      <c r="AH25" s="7"/>
      <c r="AM25" s="7"/>
      <c r="AN25" s="1"/>
      <c r="AP25" s="1"/>
      <c r="AQ25" s="7"/>
      <c r="AR25" s="7"/>
      <c r="AS25" s="1"/>
      <c r="AT25" s="7" t="s">
        <v>54</v>
      </c>
      <c r="AU25" s="7" t="s">
        <v>142</v>
      </c>
      <c r="AV25" s="7" t="s">
        <v>142</v>
      </c>
      <c r="AW25">
        <v>5</v>
      </c>
      <c r="AX25" s="7" t="s">
        <v>82</v>
      </c>
      <c r="AY25">
        <v>11</v>
      </c>
      <c r="AZ25">
        <v>55</v>
      </c>
      <c r="BA25">
        <v>7</v>
      </c>
      <c r="BB25">
        <v>1368</v>
      </c>
    </row>
    <row r="26" spans="1:54" x14ac:dyDescent="0.35">
      <c r="A26" s="7" t="s">
        <v>39</v>
      </c>
      <c r="B26" s="7" t="s">
        <v>40</v>
      </c>
      <c r="C26" s="7" t="s">
        <v>41</v>
      </c>
      <c r="D26">
        <v>1</v>
      </c>
      <c r="E26">
        <v>1</v>
      </c>
      <c r="F26" s="8">
        <v>42934.784502314818</v>
      </c>
      <c r="G26" s="1">
        <v>42736</v>
      </c>
      <c r="H26" s="1">
        <v>42825</v>
      </c>
      <c r="I26" s="7" t="s">
        <v>42</v>
      </c>
      <c r="J26">
        <v>2727</v>
      </c>
      <c r="K26">
        <v>5831172727</v>
      </c>
      <c r="L26" s="7" t="s">
        <v>130</v>
      </c>
      <c r="M26" s="7" t="s">
        <v>44</v>
      </c>
      <c r="N26" s="7" t="s">
        <v>131</v>
      </c>
      <c r="O26" s="7" t="s">
        <v>46</v>
      </c>
      <c r="P26" s="7" t="s">
        <v>46</v>
      </c>
      <c r="Q26" s="7" t="s">
        <v>132</v>
      </c>
      <c r="R26">
        <v>58</v>
      </c>
      <c r="S26" s="7" t="s">
        <v>133</v>
      </c>
      <c r="T26" s="7" t="s">
        <v>134</v>
      </c>
      <c r="U26" s="7" t="s">
        <v>46</v>
      </c>
      <c r="V26" s="7" t="s">
        <v>50</v>
      </c>
      <c r="W26" s="7"/>
      <c r="X26" s="1"/>
      <c r="Z26" s="1"/>
      <c r="AA26" s="7"/>
      <c r="AB26" s="7"/>
      <c r="AC26" s="1"/>
      <c r="AD26" s="7"/>
      <c r="AE26" s="7"/>
      <c r="AF26" s="7"/>
      <c r="AH26" s="7"/>
      <c r="AM26" s="7"/>
      <c r="AN26" s="1"/>
      <c r="AP26" s="1"/>
      <c r="AQ26" s="7"/>
      <c r="AR26" s="7"/>
      <c r="AS26" s="1"/>
      <c r="AT26" s="7" t="s">
        <v>54</v>
      </c>
      <c r="AU26" s="7" t="s">
        <v>140</v>
      </c>
      <c r="AV26" s="7" t="s">
        <v>140</v>
      </c>
      <c r="AW26">
        <v>10</v>
      </c>
      <c r="AX26" s="7" t="s">
        <v>82</v>
      </c>
      <c r="AY26">
        <v>0</v>
      </c>
      <c r="AZ26">
        <v>0</v>
      </c>
      <c r="BA26">
        <v>7</v>
      </c>
      <c r="BB26">
        <v>1368</v>
      </c>
    </row>
    <row r="27" spans="1:54" x14ac:dyDescent="0.35">
      <c r="A27" s="7" t="s">
        <v>39</v>
      </c>
      <c r="B27" s="7" t="s">
        <v>40</v>
      </c>
      <c r="C27" s="7" t="s">
        <v>41</v>
      </c>
      <c r="D27">
        <v>1</v>
      </c>
      <c r="E27">
        <v>1</v>
      </c>
      <c r="F27" s="8">
        <v>42934.784502314818</v>
      </c>
      <c r="G27" s="1">
        <v>42736</v>
      </c>
      <c r="H27" s="1">
        <v>42825</v>
      </c>
      <c r="I27" s="7" t="s">
        <v>42</v>
      </c>
      <c r="J27">
        <v>2727</v>
      </c>
      <c r="K27">
        <v>5831172727</v>
      </c>
      <c r="L27" s="7" t="s">
        <v>130</v>
      </c>
      <c r="M27" s="7" t="s">
        <v>44</v>
      </c>
      <c r="N27" s="7" t="s">
        <v>131</v>
      </c>
      <c r="O27" s="7" t="s">
        <v>46</v>
      </c>
      <c r="P27" s="7" t="s">
        <v>46</v>
      </c>
      <c r="Q27" s="7" t="s">
        <v>132</v>
      </c>
      <c r="R27">
        <v>58</v>
      </c>
      <c r="S27" s="7" t="s">
        <v>133</v>
      </c>
      <c r="T27" s="7" t="s">
        <v>134</v>
      </c>
      <c r="U27" s="7" t="s">
        <v>46</v>
      </c>
      <c r="V27" s="7" t="s">
        <v>50</v>
      </c>
      <c r="W27" s="7"/>
      <c r="X27" s="1"/>
      <c r="Z27" s="1"/>
      <c r="AA27" s="7"/>
      <c r="AB27" s="7"/>
      <c r="AC27" s="1"/>
      <c r="AD27" s="7"/>
      <c r="AE27" s="7"/>
      <c r="AF27" s="7"/>
      <c r="AH27" s="7"/>
      <c r="AM27" s="7"/>
      <c r="AN27" s="1"/>
      <c r="AP27" s="1"/>
      <c r="AQ27" s="7"/>
      <c r="AR27" s="7"/>
      <c r="AS27" s="1"/>
      <c r="AT27" s="7" t="s">
        <v>55</v>
      </c>
      <c r="AU27" s="7" t="s">
        <v>137</v>
      </c>
      <c r="AV27" s="7" t="s">
        <v>137</v>
      </c>
      <c r="AW27">
        <v>5</v>
      </c>
      <c r="AX27" s="7" t="s">
        <v>82</v>
      </c>
      <c r="AY27">
        <v>35</v>
      </c>
      <c r="AZ27">
        <v>175</v>
      </c>
      <c r="BA27">
        <v>7</v>
      </c>
      <c r="BB27">
        <v>1368</v>
      </c>
    </row>
    <row r="28" spans="1:54" x14ac:dyDescent="0.35">
      <c r="A28" s="7" t="s">
        <v>39</v>
      </c>
      <c r="B28" s="7" t="s">
        <v>40</v>
      </c>
      <c r="C28" s="7" t="s">
        <v>41</v>
      </c>
      <c r="D28">
        <v>1</v>
      </c>
      <c r="E28">
        <v>1</v>
      </c>
      <c r="F28" s="8">
        <v>42934.784502314818</v>
      </c>
      <c r="G28" s="1">
        <v>42736</v>
      </c>
      <c r="H28" s="1">
        <v>42825</v>
      </c>
      <c r="I28" s="7" t="s">
        <v>42</v>
      </c>
      <c r="J28">
        <v>2727</v>
      </c>
      <c r="K28">
        <v>5831172727</v>
      </c>
      <c r="L28" s="7" t="s">
        <v>130</v>
      </c>
      <c r="M28" s="7" t="s">
        <v>44</v>
      </c>
      <c r="N28" s="7" t="s">
        <v>131</v>
      </c>
      <c r="O28" s="7" t="s">
        <v>46</v>
      </c>
      <c r="P28" s="7" t="s">
        <v>46</v>
      </c>
      <c r="Q28" s="7" t="s">
        <v>132</v>
      </c>
      <c r="R28">
        <v>58</v>
      </c>
      <c r="S28" s="7" t="s">
        <v>133</v>
      </c>
      <c r="T28" s="7" t="s">
        <v>134</v>
      </c>
      <c r="U28" s="7" t="s">
        <v>46</v>
      </c>
      <c r="V28" s="7" t="s">
        <v>50</v>
      </c>
      <c r="W28" s="7"/>
      <c r="X28" s="1"/>
      <c r="Z28" s="1"/>
      <c r="AA28" s="7"/>
      <c r="AB28" s="7"/>
      <c r="AC28" s="1"/>
      <c r="AD28" s="7"/>
      <c r="AE28" s="7"/>
      <c r="AF28" s="7"/>
      <c r="AH28" s="7"/>
      <c r="AM28" s="7"/>
      <c r="AN28" s="1"/>
      <c r="AP28" s="1"/>
      <c r="AQ28" s="7"/>
      <c r="AR28" s="7"/>
      <c r="AS28" s="1"/>
      <c r="AT28" s="7" t="s">
        <v>55</v>
      </c>
      <c r="AU28" s="7" t="s">
        <v>138</v>
      </c>
      <c r="AV28" s="7" t="s">
        <v>138</v>
      </c>
      <c r="AW28">
        <v>10</v>
      </c>
      <c r="AX28" s="7" t="s">
        <v>82</v>
      </c>
      <c r="AY28">
        <v>15</v>
      </c>
      <c r="AZ28">
        <v>150</v>
      </c>
      <c r="BA28">
        <v>7</v>
      </c>
      <c r="BB28">
        <v>1368</v>
      </c>
    </row>
    <row r="29" spans="1:54" x14ac:dyDescent="0.35">
      <c r="A29" s="7" t="s">
        <v>39</v>
      </c>
      <c r="B29" s="7" t="s">
        <v>40</v>
      </c>
      <c r="C29" s="7" t="s">
        <v>41</v>
      </c>
      <c r="D29">
        <v>1</v>
      </c>
      <c r="E29">
        <v>1</v>
      </c>
      <c r="F29" s="8">
        <v>42934.784502314818</v>
      </c>
      <c r="G29" s="1">
        <v>42736</v>
      </c>
      <c r="H29" s="1">
        <v>42825</v>
      </c>
      <c r="I29" s="7" t="s">
        <v>42</v>
      </c>
      <c r="J29">
        <v>2727</v>
      </c>
      <c r="K29">
        <v>5831172727</v>
      </c>
      <c r="L29" s="7" t="s">
        <v>130</v>
      </c>
      <c r="M29" s="7" t="s">
        <v>44</v>
      </c>
      <c r="N29" s="7" t="s">
        <v>131</v>
      </c>
      <c r="O29" s="7" t="s">
        <v>46</v>
      </c>
      <c r="P29" s="7" t="s">
        <v>46</v>
      </c>
      <c r="Q29" s="7" t="s">
        <v>132</v>
      </c>
      <c r="R29">
        <v>58</v>
      </c>
      <c r="S29" s="7" t="s">
        <v>133</v>
      </c>
      <c r="T29" s="7" t="s">
        <v>134</v>
      </c>
      <c r="U29" s="7" t="s">
        <v>46</v>
      </c>
      <c r="V29" s="7" t="s">
        <v>50</v>
      </c>
      <c r="W29" s="7"/>
      <c r="X29" s="1"/>
      <c r="Z29" s="1"/>
      <c r="AA29" s="7"/>
      <c r="AB29" s="7"/>
      <c r="AC29" s="1"/>
      <c r="AD29" s="7"/>
      <c r="AE29" s="7"/>
      <c r="AF29" s="7"/>
      <c r="AH29" s="7"/>
      <c r="AM29" s="7"/>
      <c r="AN29" s="1"/>
      <c r="AP29" s="1"/>
      <c r="AQ29" s="7"/>
      <c r="AR29" s="7"/>
      <c r="AS29" s="1"/>
      <c r="AT29" s="7" t="s">
        <v>55</v>
      </c>
      <c r="AU29" s="7" t="s">
        <v>139</v>
      </c>
      <c r="AV29" s="7" t="s">
        <v>139</v>
      </c>
      <c r="AW29">
        <v>5</v>
      </c>
      <c r="AX29" s="7" t="s">
        <v>82</v>
      </c>
      <c r="AY29">
        <v>0</v>
      </c>
      <c r="AZ29">
        <v>0</v>
      </c>
      <c r="BA29">
        <v>7</v>
      </c>
      <c r="BB29">
        <v>1368</v>
      </c>
    </row>
    <row r="30" spans="1:54" x14ac:dyDescent="0.35">
      <c r="A30" s="7" t="s">
        <v>39</v>
      </c>
      <c r="B30" s="7" t="s">
        <v>40</v>
      </c>
      <c r="C30" s="7" t="s">
        <v>41</v>
      </c>
      <c r="D30">
        <v>1</v>
      </c>
      <c r="E30">
        <v>1</v>
      </c>
      <c r="F30" s="8">
        <v>42934.784502314818</v>
      </c>
      <c r="G30" s="1">
        <v>42736</v>
      </c>
      <c r="H30" s="1">
        <v>42825</v>
      </c>
      <c r="I30" s="7" t="s">
        <v>42</v>
      </c>
      <c r="J30">
        <v>2727</v>
      </c>
      <c r="K30">
        <v>5831172727</v>
      </c>
      <c r="L30" s="7" t="s">
        <v>130</v>
      </c>
      <c r="M30" s="7" t="s">
        <v>44</v>
      </c>
      <c r="N30" s="7" t="s">
        <v>131</v>
      </c>
      <c r="O30" s="7" t="s">
        <v>46</v>
      </c>
      <c r="P30" s="7" t="s">
        <v>46</v>
      </c>
      <c r="Q30" s="7" t="s">
        <v>132</v>
      </c>
      <c r="R30">
        <v>58</v>
      </c>
      <c r="S30" s="7" t="s">
        <v>133</v>
      </c>
      <c r="T30" s="7" t="s">
        <v>134</v>
      </c>
      <c r="U30" s="7" t="s">
        <v>46</v>
      </c>
      <c r="V30" s="7" t="s">
        <v>50</v>
      </c>
      <c r="W30" s="7"/>
      <c r="X30" s="1"/>
      <c r="Z30" s="1"/>
      <c r="AA30" s="7"/>
      <c r="AB30" s="7"/>
      <c r="AC30" s="1"/>
      <c r="AD30" s="7"/>
      <c r="AE30" s="7"/>
      <c r="AF30" s="7"/>
      <c r="AH30" s="7"/>
      <c r="AM30" s="7"/>
      <c r="AN30" s="1"/>
      <c r="AP30" s="1"/>
      <c r="AQ30" s="7"/>
      <c r="AR30" s="7"/>
      <c r="AS30" s="1"/>
      <c r="AT30" s="7" t="s">
        <v>56</v>
      </c>
      <c r="AU30" s="7" t="s">
        <v>146</v>
      </c>
      <c r="AV30" s="7" t="s">
        <v>146</v>
      </c>
      <c r="AW30">
        <v>15</v>
      </c>
      <c r="AX30" s="7" t="s">
        <v>82</v>
      </c>
      <c r="AY30">
        <v>21</v>
      </c>
      <c r="AZ30">
        <v>315</v>
      </c>
      <c r="BA30">
        <v>7</v>
      </c>
      <c r="BB30">
        <v>1368</v>
      </c>
    </row>
    <row r="31" spans="1:54" x14ac:dyDescent="0.35">
      <c r="A31" s="7" t="s">
        <v>39</v>
      </c>
      <c r="B31" s="7" t="s">
        <v>40</v>
      </c>
      <c r="C31" s="7" t="s">
        <v>41</v>
      </c>
      <c r="D31">
        <v>1</v>
      </c>
      <c r="E31">
        <v>1</v>
      </c>
      <c r="F31" s="8">
        <v>42934.784502314818</v>
      </c>
      <c r="G31" s="1">
        <v>42736</v>
      </c>
      <c r="H31" s="1">
        <v>42825</v>
      </c>
      <c r="I31" s="7" t="s">
        <v>42</v>
      </c>
      <c r="J31">
        <v>2727</v>
      </c>
      <c r="K31">
        <v>5831172727</v>
      </c>
      <c r="L31" s="7" t="s">
        <v>130</v>
      </c>
      <c r="M31" s="7" t="s">
        <v>44</v>
      </c>
      <c r="N31" s="7" t="s">
        <v>131</v>
      </c>
      <c r="O31" s="7" t="s">
        <v>46</v>
      </c>
      <c r="P31" s="7" t="s">
        <v>46</v>
      </c>
      <c r="Q31" s="7" t="s">
        <v>132</v>
      </c>
      <c r="R31">
        <v>58</v>
      </c>
      <c r="S31" s="7" t="s">
        <v>133</v>
      </c>
      <c r="T31" s="7" t="s">
        <v>134</v>
      </c>
      <c r="U31" s="7" t="s">
        <v>46</v>
      </c>
      <c r="V31" s="7" t="s">
        <v>50</v>
      </c>
      <c r="W31" s="7"/>
      <c r="X31" s="1"/>
      <c r="Z31" s="1"/>
      <c r="AA31" s="7"/>
      <c r="AB31" s="7"/>
      <c r="AC31" s="1"/>
      <c r="AD31" s="7"/>
      <c r="AE31" s="7"/>
      <c r="AF31" s="7"/>
      <c r="AH31" s="7"/>
      <c r="AM31" s="7"/>
      <c r="AN31" s="1"/>
      <c r="AP31" s="1"/>
      <c r="AQ31" s="7"/>
      <c r="AR31" s="7"/>
      <c r="AS31" s="1"/>
      <c r="AT31" s="7" t="s">
        <v>147</v>
      </c>
      <c r="AU31" s="7" t="s">
        <v>140</v>
      </c>
      <c r="AV31" s="7" t="s">
        <v>140</v>
      </c>
      <c r="AW31">
        <v>10</v>
      </c>
      <c r="AX31" s="7" t="s">
        <v>82</v>
      </c>
      <c r="AY31">
        <v>0</v>
      </c>
      <c r="AZ31">
        <v>0</v>
      </c>
      <c r="BA31">
        <v>7</v>
      </c>
      <c r="BB31">
        <v>1368</v>
      </c>
    </row>
    <row r="32" spans="1:54" x14ac:dyDescent="0.35">
      <c r="A32" s="7" t="s">
        <v>39</v>
      </c>
      <c r="B32" s="7" t="s">
        <v>40</v>
      </c>
      <c r="C32" s="7" t="s">
        <v>41</v>
      </c>
      <c r="D32">
        <v>1</v>
      </c>
      <c r="E32">
        <v>1</v>
      </c>
      <c r="F32" s="8">
        <v>42934.784502314818</v>
      </c>
      <c r="G32" s="1">
        <v>42736</v>
      </c>
      <c r="H32" s="1">
        <v>42825</v>
      </c>
      <c r="I32" s="7" t="s">
        <v>42</v>
      </c>
      <c r="J32">
        <v>2727</v>
      </c>
      <c r="K32">
        <v>5831172727</v>
      </c>
      <c r="L32" s="7" t="s">
        <v>130</v>
      </c>
      <c r="M32" s="7" t="s">
        <v>44</v>
      </c>
      <c r="N32" s="7" t="s">
        <v>131</v>
      </c>
      <c r="O32" s="7" t="s">
        <v>46</v>
      </c>
      <c r="P32" s="7" t="s">
        <v>46</v>
      </c>
      <c r="Q32" s="7" t="s">
        <v>132</v>
      </c>
      <c r="R32">
        <v>58</v>
      </c>
      <c r="S32" s="7" t="s">
        <v>133</v>
      </c>
      <c r="T32" s="7" t="s">
        <v>134</v>
      </c>
      <c r="U32" s="7" t="s">
        <v>46</v>
      </c>
      <c r="V32" s="7" t="s">
        <v>50</v>
      </c>
      <c r="W32" s="7"/>
      <c r="X32" s="1"/>
      <c r="Z32" s="1"/>
      <c r="AA32" s="7"/>
      <c r="AB32" s="7"/>
      <c r="AC32" s="1"/>
      <c r="AD32" s="7"/>
      <c r="AE32" s="7"/>
      <c r="AF32" s="7"/>
      <c r="AH32" s="7"/>
      <c r="AM32" s="7"/>
      <c r="AN32" s="1"/>
      <c r="AP32" s="1"/>
      <c r="AQ32" s="7"/>
      <c r="AR32" s="7"/>
      <c r="AS32" s="1"/>
      <c r="AT32" s="7" t="s">
        <v>147</v>
      </c>
      <c r="AU32" s="7" t="s">
        <v>137</v>
      </c>
      <c r="AV32" s="7" t="s">
        <v>137</v>
      </c>
      <c r="AW32">
        <v>5</v>
      </c>
      <c r="AX32" s="7" t="s">
        <v>82</v>
      </c>
      <c r="AY32">
        <v>35</v>
      </c>
      <c r="AZ32">
        <v>175</v>
      </c>
      <c r="BA32">
        <v>7</v>
      </c>
      <c r="BB32">
        <v>1368</v>
      </c>
    </row>
    <row r="33" spans="1:54" x14ac:dyDescent="0.35">
      <c r="A33" s="7" t="s">
        <v>39</v>
      </c>
      <c r="B33" s="7" t="s">
        <v>40</v>
      </c>
      <c r="C33" s="7" t="s">
        <v>41</v>
      </c>
      <c r="D33">
        <v>1</v>
      </c>
      <c r="E33">
        <v>1</v>
      </c>
      <c r="F33" s="8">
        <v>42934.784502314818</v>
      </c>
      <c r="G33" s="1">
        <v>42736</v>
      </c>
      <c r="H33" s="1">
        <v>42825</v>
      </c>
      <c r="I33" s="7" t="s">
        <v>42</v>
      </c>
      <c r="J33">
        <v>2727</v>
      </c>
      <c r="K33">
        <v>5831172727</v>
      </c>
      <c r="L33" s="7" t="s">
        <v>130</v>
      </c>
      <c r="M33" s="7" t="s">
        <v>44</v>
      </c>
      <c r="N33" s="7" t="s">
        <v>131</v>
      </c>
      <c r="O33" s="7" t="s">
        <v>46</v>
      </c>
      <c r="P33" s="7" t="s">
        <v>46</v>
      </c>
      <c r="Q33" s="7" t="s">
        <v>132</v>
      </c>
      <c r="R33">
        <v>58</v>
      </c>
      <c r="S33" s="7" t="s">
        <v>133</v>
      </c>
      <c r="T33" s="7" t="s">
        <v>134</v>
      </c>
      <c r="U33" s="7" t="s">
        <v>46</v>
      </c>
      <c r="V33" s="7" t="s">
        <v>50</v>
      </c>
      <c r="W33" s="7"/>
      <c r="X33" s="1"/>
      <c r="Z33" s="1"/>
      <c r="AA33" s="7"/>
      <c r="AB33" s="7"/>
      <c r="AC33" s="1"/>
      <c r="AD33" s="7"/>
      <c r="AE33" s="7"/>
      <c r="AF33" s="7"/>
      <c r="AH33" s="7"/>
      <c r="AM33" s="7"/>
      <c r="AN33" s="1"/>
      <c r="AP33" s="1"/>
      <c r="AQ33" s="7"/>
      <c r="AR33" s="7"/>
      <c r="AS33" s="1"/>
      <c r="AT33" s="7" t="s">
        <v>148</v>
      </c>
      <c r="AU33" s="7" t="s">
        <v>140</v>
      </c>
      <c r="AV33" s="7" t="s">
        <v>140</v>
      </c>
      <c r="AW33">
        <v>50</v>
      </c>
      <c r="AX33" s="7" t="s">
        <v>82</v>
      </c>
      <c r="AY33">
        <v>0</v>
      </c>
      <c r="AZ33">
        <v>0</v>
      </c>
      <c r="BA33">
        <v>7</v>
      </c>
      <c r="BB33">
        <v>1368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7"/>
  <sheetViews>
    <sheetView topLeftCell="A2" workbookViewId="0">
      <selection activeCell="C9" sqref="C9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bestFit="1" customWidth="1"/>
    <col min="12" max="12" width="19.7265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3" bestFit="1" customWidth="1"/>
    <col min="18" max="18" width="13.6328125" bestFit="1" customWidth="1"/>
    <col min="19" max="19" width="14" bestFit="1" customWidth="1"/>
    <col min="20" max="20" width="17.26953125" bestFit="1" customWidth="1"/>
    <col min="21" max="21" width="17.90625" bestFit="1" customWidth="1"/>
    <col min="22" max="22" width="12.08984375" bestFit="1" customWidth="1"/>
    <col min="23" max="23" width="14" bestFit="1" customWidth="1"/>
    <col min="24" max="24" width="17.08984375" bestFit="1" customWidth="1"/>
    <col min="25" max="25" width="12.6328125" bestFit="1" customWidth="1"/>
    <col min="26" max="26" width="15.7265625" bestFit="1" customWidth="1"/>
    <col min="27" max="27" width="22.54296875" bestFit="1" customWidth="1"/>
    <col min="28" max="28" width="19.26953125" bestFit="1" customWidth="1"/>
    <col min="29" max="29" width="16.36328125" bestFit="1" customWidth="1"/>
    <col min="30" max="30" width="14.54296875" bestFit="1" customWidth="1"/>
    <col min="31" max="31" width="17.08984375" bestFit="1" customWidth="1"/>
    <col min="32" max="32" width="22.54296875" bestFit="1" customWidth="1"/>
    <col min="33" max="33" width="28.08984375" bestFit="1" customWidth="1"/>
    <col min="34" max="34" width="19.36328125" bestFit="1" customWidth="1"/>
    <col min="35" max="35" width="22.08984375" bestFit="1" customWidth="1"/>
    <col min="36" max="36" width="16.7265625" bestFit="1" customWidth="1"/>
    <col min="37" max="37" width="21.54296875" bestFit="1" customWidth="1"/>
    <col min="38" max="38" width="13.6328125" bestFit="1" customWidth="1"/>
    <col min="39" max="39" width="13.26953125" bestFit="1" customWidth="1"/>
    <col min="40" max="40" width="17.90625" bestFit="1" customWidth="1"/>
    <col min="41" max="41" width="13.36328125" bestFit="1" customWidth="1"/>
    <col min="42" max="42" width="16.453125" bestFit="1" customWidth="1"/>
    <col min="43" max="43" width="20.90625" bestFit="1" customWidth="1"/>
    <col min="44" max="44" width="28.6328125" bestFit="1" customWidth="1"/>
    <col min="45" max="45" width="17.08984375" bestFit="1" customWidth="1"/>
    <col min="46" max="46" width="15.36328125" bestFit="1" customWidth="1"/>
    <col min="47" max="47" width="17.90625" bestFit="1" customWidth="1"/>
    <col min="48" max="48" width="22.54296875" bestFit="1" customWidth="1"/>
    <col min="49" max="49" width="28.08984375" bestFit="1" customWidth="1"/>
    <col min="50" max="50" width="20.1796875" bestFit="1" customWidth="1"/>
    <col min="51" max="51" width="22.81640625" bestFit="1" customWidth="1"/>
    <col min="52" max="52" width="17.453125" bestFit="1" customWidth="1"/>
    <col min="53" max="53" width="22.26953125" bestFit="1" customWidth="1"/>
    <col min="54" max="54" width="14.36328125" bestFit="1" customWidth="1"/>
    <col min="55" max="55" width="14" bestFit="1" customWidth="1"/>
    <col min="56" max="56" width="18.08984375" bestFit="1" customWidth="1"/>
    <col min="57" max="57" width="13.453125" bestFit="1" customWidth="1"/>
    <col min="58" max="58" width="16.54296875" bestFit="1" customWidth="1"/>
    <col min="59" max="59" width="21" bestFit="1" customWidth="1"/>
    <col min="60" max="60" width="18.08984375" bestFit="1" customWidth="1"/>
    <col min="61" max="61" width="20.81640625" bestFit="1" customWidth="1"/>
    <col min="62" max="62" width="22.1796875" bestFit="1" customWidth="1"/>
    <col min="63" max="63" width="20.26953125" bestFit="1" customWidth="1"/>
    <col min="64" max="64" width="22.90625" bestFit="1" customWidth="1"/>
    <col min="65" max="65" width="17.54296875" bestFit="1" customWidth="1"/>
    <col min="66" max="66" width="22.36328125" bestFit="1" customWidth="1"/>
    <col min="67" max="67" width="14.453125" bestFit="1" customWidth="1"/>
    <col min="68" max="68" width="14.08984375" bestFit="1" customWidth="1"/>
  </cols>
  <sheetData>
    <row r="1" spans="1:6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87</v>
      </c>
      <c r="Y1" t="s">
        <v>88</v>
      </c>
      <c r="Z1" t="s">
        <v>89</v>
      </c>
      <c r="AA1" t="s">
        <v>90</v>
      </c>
      <c r="AB1" t="s">
        <v>91</v>
      </c>
      <c r="AC1" t="s">
        <v>92</v>
      </c>
      <c r="AD1" t="s">
        <v>93</v>
      </c>
      <c r="AE1" t="s">
        <v>94</v>
      </c>
      <c r="AF1" t="s">
        <v>95</v>
      </c>
      <c r="AG1" t="s">
        <v>96</v>
      </c>
      <c r="AH1" t="s">
        <v>97</v>
      </c>
      <c r="AI1" t="s">
        <v>98</v>
      </c>
      <c r="AJ1" t="s">
        <v>99</v>
      </c>
      <c r="AK1" t="s">
        <v>100</v>
      </c>
      <c r="AL1" t="s">
        <v>101</v>
      </c>
      <c r="AM1" t="s">
        <v>102</v>
      </c>
      <c r="AN1" t="s">
        <v>23</v>
      </c>
      <c r="AO1" t="s">
        <v>24</v>
      </c>
      <c r="AP1" t="s">
        <v>25</v>
      </c>
      <c r="AQ1" t="s">
        <v>26</v>
      </c>
      <c r="AR1" t="s">
        <v>27</v>
      </c>
      <c r="AS1" t="s">
        <v>28</v>
      </c>
      <c r="AT1" t="s">
        <v>29</v>
      </c>
      <c r="AU1" t="s">
        <v>30</v>
      </c>
      <c r="AV1" t="s">
        <v>31</v>
      </c>
      <c r="AW1" t="s">
        <v>32</v>
      </c>
      <c r="AX1" t="s">
        <v>33</v>
      </c>
      <c r="AY1" t="s">
        <v>34</v>
      </c>
      <c r="AZ1" t="s">
        <v>35</v>
      </c>
      <c r="BA1" t="s">
        <v>36</v>
      </c>
      <c r="BB1" t="s">
        <v>37</v>
      </c>
      <c r="BC1" t="s">
        <v>38</v>
      </c>
      <c r="BD1" t="s">
        <v>103</v>
      </c>
      <c r="BE1" t="s">
        <v>104</v>
      </c>
      <c r="BF1" t="s">
        <v>105</v>
      </c>
      <c r="BG1" t="s">
        <v>106</v>
      </c>
      <c r="BH1" t="s">
        <v>107</v>
      </c>
      <c r="BI1" t="s">
        <v>108</v>
      </c>
      <c r="BJ1" t="s">
        <v>109</v>
      </c>
      <c r="BK1" t="s">
        <v>110</v>
      </c>
      <c r="BL1" t="s">
        <v>111</v>
      </c>
      <c r="BM1" t="s">
        <v>112</v>
      </c>
      <c r="BN1" t="s">
        <v>113</v>
      </c>
      <c r="BO1" t="s">
        <v>114</v>
      </c>
      <c r="BP1" t="s">
        <v>115</v>
      </c>
    </row>
    <row r="2" spans="1:68" x14ac:dyDescent="0.35">
      <c r="A2" s="7" t="s">
        <v>39</v>
      </c>
      <c r="B2" s="7" t="s">
        <v>40</v>
      </c>
      <c r="C2" s="7" t="s">
        <v>41</v>
      </c>
      <c r="D2">
        <v>1</v>
      </c>
      <c r="E2">
        <v>1</v>
      </c>
      <c r="F2" s="8">
        <v>42919.291516203702</v>
      </c>
      <c r="G2" s="1">
        <v>42917</v>
      </c>
      <c r="H2" s="1">
        <v>42947</v>
      </c>
      <c r="I2" s="7" t="s">
        <v>42</v>
      </c>
      <c r="J2">
        <v>1234</v>
      </c>
      <c r="K2">
        <v>0</v>
      </c>
      <c r="L2" s="7" t="s">
        <v>43</v>
      </c>
      <c r="M2" s="7" t="s">
        <v>44</v>
      </c>
      <c r="N2" s="7" t="s">
        <v>45</v>
      </c>
      <c r="O2" s="7" t="s">
        <v>46</v>
      </c>
      <c r="P2" s="7" t="s">
        <v>46</v>
      </c>
      <c r="Q2" s="7" t="s">
        <v>47</v>
      </c>
      <c r="R2">
        <v>19</v>
      </c>
      <c r="S2">
        <v>5</v>
      </c>
      <c r="T2" s="7" t="s">
        <v>48</v>
      </c>
      <c r="U2" s="7" t="s">
        <v>49</v>
      </c>
      <c r="V2" s="7" t="s">
        <v>46</v>
      </c>
      <c r="W2" s="7" t="s">
        <v>50</v>
      </c>
      <c r="X2" s="7" t="s">
        <v>116</v>
      </c>
      <c r="Y2" s="1">
        <v>42919</v>
      </c>
      <c r="Z2">
        <v>36206.639999999999</v>
      </c>
      <c r="AA2" s="1">
        <v>42919</v>
      </c>
      <c r="AB2" s="7" t="s">
        <v>119</v>
      </c>
      <c r="AC2" s="7" t="s">
        <v>122</v>
      </c>
      <c r="AD2" s="1">
        <v>42919</v>
      </c>
      <c r="AE2" s="7"/>
      <c r="AF2" s="7"/>
      <c r="AG2" s="7"/>
      <c r="AI2" s="7"/>
      <c r="AL2">
        <v>3</v>
      </c>
      <c r="AM2">
        <v>43436.74</v>
      </c>
      <c r="AN2" s="7"/>
      <c r="AO2" s="1"/>
      <c r="AQ2" s="1"/>
      <c r="AR2" s="7"/>
      <c r="AS2" s="7"/>
      <c r="AT2" s="1"/>
      <c r="AU2" s="7"/>
      <c r="AV2" s="7"/>
      <c r="AW2" s="7"/>
      <c r="AY2" s="7"/>
      <c r="BD2" s="7"/>
      <c r="BE2" s="1"/>
      <c r="BG2" s="1"/>
      <c r="BH2" s="7"/>
      <c r="BI2" s="7"/>
      <c r="BJ2" s="7"/>
      <c r="BL2" s="7"/>
    </row>
    <row r="3" spans="1:68" x14ac:dyDescent="0.35">
      <c r="A3" s="7" t="s">
        <v>39</v>
      </c>
      <c r="B3" s="7" t="s">
        <v>40</v>
      </c>
      <c r="C3" s="7" t="s">
        <v>41</v>
      </c>
      <c r="D3">
        <v>1</v>
      </c>
      <c r="E3">
        <v>1</v>
      </c>
      <c r="F3" s="8">
        <v>42919.291516203702</v>
      </c>
      <c r="G3" s="1">
        <v>42917</v>
      </c>
      <c r="H3" s="1">
        <v>42947</v>
      </c>
      <c r="I3" s="7" t="s">
        <v>42</v>
      </c>
      <c r="J3">
        <v>1234</v>
      </c>
      <c r="K3">
        <v>0</v>
      </c>
      <c r="L3" s="7" t="s">
        <v>43</v>
      </c>
      <c r="M3" s="7" t="s">
        <v>44</v>
      </c>
      <c r="N3" s="7" t="s">
        <v>45</v>
      </c>
      <c r="O3" s="7" t="s">
        <v>46</v>
      </c>
      <c r="P3" s="7" t="s">
        <v>46</v>
      </c>
      <c r="Q3" s="7" t="s">
        <v>47</v>
      </c>
      <c r="R3">
        <v>19</v>
      </c>
      <c r="S3">
        <v>5</v>
      </c>
      <c r="T3" s="7" t="s">
        <v>48</v>
      </c>
      <c r="U3" s="7" t="s">
        <v>49</v>
      </c>
      <c r="V3" s="7" t="s">
        <v>46</v>
      </c>
      <c r="W3" s="7" t="s">
        <v>50</v>
      </c>
      <c r="X3" s="7" t="s">
        <v>117</v>
      </c>
      <c r="Y3" s="1">
        <v>42919</v>
      </c>
      <c r="Z3">
        <v>3253.25</v>
      </c>
      <c r="AA3" s="1">
        <v>42919</v>
      </c>
      <c r="AB3" s="7" t="s">
        <v>120</v>
      </c>
      <c r="AC3" s="7" t="s">
        <v>123</v>
      </c>
      <c r="AD3" s="1">
        <v>42919</v>
      </c>
      <c r="AE3" s="7"/>
      <c r="AF3" s="7"/>
      <c r="AG3" s="7"/>
      <c r="AI3" s="7"/>
      <c r="AL3">
        <v>3</v>
      </c>
      <c r="AM3">
        <v>43436.74</v>
      </c>
      <c r="AN3" s="7"/>
      <c r="AO3" s="1"/>
      <c r="AQ3" s="1"/>
      <c r="AR3" s="7"/>
      <c r="AS3" s="7"/>
      <c r="AT3" s="1"/>
      <c r="AU3" s="7"/>
      <c r="AV3" s="7"/>
      <c r="AW3" s="7"/>
      <c r="AY3" s="7"/>
      <c r="BD3" s="7"/>
      <c r="BE3" s="1"/>
      <c r="BG3" s="1"/>
      <c r="BH3" s="7"/>
      <c r="BI3" s="7"/>
      <c r="BJ3" s="7"/>
      <c r="BL3" s="7"/>
    </row>
    <row r="4" spans="1:68" x14ac:dyDescent="0.35">
      <c r="A4" s="7" t="s">
        <v>39</v>
      </c>
      <c r="B4" s="7" t="s">
        <v>40</v>
      </c>
      <c r="C4" s="7" t="s">
        <v>41</v>
      </c>
      <c r="D4">
        <v>1</v>
      </c>
      <c r="E4">
        <v>1</v>
      </c>
      <c r="F4" s="8">
        <v>42919.291516203702</v>
      </c>
      <c r="G4" s="1">
        <v>42917</v>
      </c>
      <c r="H4" s="1">
        <v>42947</v>
      </c>
      <c r="I4" s="7" t="s">
        <v>42</v>
      </c>
      <c r="J4">
        <v>1234</v>
      </c>
      <c r="K4">
        <v>0</v>
      </c>
      <c r="L4" s="7" t="s">
        <v>43</v>
      </c>
      <c r="M4" s="7" t="s">
        <v>44</v>
      </c>
      <c r="N4" s="7" t="s">
        <v>45</v>
      </c>
      <c r="O4" s="7" t="s">
        <v>46</v>
      </c>
      <c r="P4" s="7" t="s">
        <v>46</v>
      </c>
      <c r="Q4" s="7" t="s">
        <v>47</v>
      </c>
      <c r="R4">
        <v>19</v>
      </c>
      <c r="S4">
        <v>5</v>
      </c>
      <c r="T4" s="7" t="s">
        <v>48</v>
      </c>
      <c r="U4" s="7" t="s">
        <v>49</v>
      </c>
      <c r="V4" s="7" t="s">
        <v>46</v>
      </c>
      <c r="W4" s="7" t="s">
        <v>50</v>
      </c>
      <c r="X4" s="7" t="s">
        <v>118</v>
      </c>
      <c r="Y4" s="1">
        <v>42919</v>
      </c>
      <c r="Z4">
        <v>3976.85</v>
      </c>
      <c r="AA4" s="1">
        <v>42919</v>
      </c>
      <c r="AB4" s="7" t="s">
        <v>121</v>
      </c>
      <c r="AC4" s="7" t="s">
        <v>124</v>
      </c>
      <c r="AD4" s="1">
        <v>42919</v>
      </c>
      <c r="AE4" s="7"/>
      <c r="AF4" s="7"/>
      <c r="AG4" s="7"/>
      <c r="AI4" s="7"/>
      <c r="AL4">
        <v>3</v>
      </c>
      <c r="AM4">
        <v>43436.74</v>
      </c>
      <c r="AN4" s="7"/>
      <c r="AO4" s="1"/>
      <c r="AQ4" s="1"/>
      <c r="AR4" s="7"/>
      <c r="AS4" s="7"/>
      <c r="AT4" s="1"/>
      <c r="AU4" s="7"/>
      <c r="AV4" s="7"/>
      <c r="AW4" s="7"/>
      <c r="AY4" s="7"/>
      <c r="BD4" s="7"/>
      <c r="BE4" s="1"/>
      <c r="BG4" s="1"/>
      <c r="BH4" s="7"/>
      <c r="BI4" s="7"/>
      <c r="BJ4" s="7"/>
      <c r="BL4" s="7"/>
    </row>
    <row r="5" spans="1:68" x14ac:dyDescent="0.35">
      <c r="A5" s="7" t="s">
        <v>39</v>
      </c>
      <c r="B5" s="7" t="s">
        <v>40</v>
      </c>
      <c r="C5" s="7" t="s">
        <v>41</v>
      </c>
      <c r="D5">
        <v>1</v>
      </c>
      <c r="E5">
        <v>1</v>
      </c>
      <c r="F5" s="8">
        <v>42919.291516203702</v>
      </c>
      <c r="G5" s="1">
        <v>42917</v>
      </c>
      <c r="H5" s="1">
        <v>42947</v>
      </c>
      <c r="I5" s="7" t="s">
        <v>42</v>
      </c>
      <c r="J5">
        <v>1234</v>
      </c>
      <c r="K5">
        <v>0</v>
      </c>
      <c r="L5" s="7" t="s">
        <v>43</v>
      </c>
      <c r="M5" s="7" t="s">
        <v>44</v>
      </c>
      <c r="N5" s="7" t="s">
        <v>45</v>
      </c>
      <c r="O5" s="7" t="s">
        <v>46</v>
      </c>
      <c r="P5" s="7" t="s">
        <v>46</v>
      </c>
      <c r="Q5" s="7" t="s">
        <v>47</v>
      </c>
      <c r="R5">
        <v>19</v>
      </c>
      <c r="S5">
        <v>5</v>
      </c>
      <c r="T5" s="7" t="s">
        <v>48</v>
      </c>
      <c r="U5" s="7" t="s">
        <v>49</v>
      </c>
      <c r="V5" s="7" t="s">
        <v>46</v>
      </c>
      <c r="W5" s="7" t="s">
        <v>50</v>
      </c>
      <c r="X5" s="7"/>
      <c r="Y5" s="1"/>
      <c r="AA5" s="1"/>
      <c r="AB5" s="7"/>
      <c r="AC5" s="7"/>
      <c r="AD5" s="1"/>
      <c r="AE5" s="7" t="s">
        <v>116</v>
      </c>
      <c r="AF5" s="7" t="s">
        <v>69</v>
      </c>
      <c r="AG5" s="7" t="s">
        <v>78</v>
      </c>
      <c r="AH5">
        <v>50</v>
      </c>
      <c r="AI5" s="7" t="s">
        <v>82</v>
      </c>
      <c r="AJ5">
        <v>205.28</v>
      </c>
      <c r="AK5">
        <v>10264</v>
      </c>
      <c r="AL5">
        <v>3</v>
      </c>
      <c r="AM5">
        <v>43436.74</v>
      </c>
      <c r="AN5" s="7"/>
      <c r="AO5" s="1"/>
      <c r="AQ5" s="1"/>
      <c r="AR5" s="7"/>
      <c r="AS5" s="7"/>
      <c r="AT5" s="1"/>
      <c r="AU5" s="7"/>
      <c r="AV5" s="7"/>
      <c r="AW5" s="7"/>
      <c r="AY5" s="7"/>
      <c r="BD5" s="7"/>
      <c r="BE5" s="1"/>
      <c r="BG5" s="1"/>
      <c r="BH5" s="7"/>
      <c r="BI5" s="7"/>
      <c r="BJ5" s="7"/>
      <c r="BL5" s="7"/>
    </row>
    <row r="6" spans="1:68" x14ac:dyDescent="0.35">
      <c r="A6" s="7" t="s">
        <v>39</v>
      </c>
      <c r="B6" s="7" t="s">
        <v>40</v>
      </c>
      <c r="C6" s="7" t="s">
        <v>41</v>
      </c>
      <c r="D6">
        <v>1</v>
      </c>
      <c r="E6">
        <v>1</v>
      </c>
      <c r="F6" s="8">
        <v>42919.291516203702</v>
      </c>
      <c r="G6" s="1">
        <v>42917</v>
      </c>
      <c r="H6" s="1">
        <v>42947</v>
      </c>
      <c r="I6" s="7" t="s">
        <v>42</v>
      </c>
      <c r="J6">
        <v>1234</v>
      </c>
      <c r="K6">
        <v>0</v>
      </c>
      <c r="L6" s="7" t="s">
        <v>43</v>
      </c>
      <c r="M6" s="7" t="s">
        <v>44</v>
      </c>
      <c r="N6" s="7" t="s">
        <v>45</v>
      </c>
      <c r="O6" s="7" t="s">
        <v>46</v>
      </c>
      <c r="P6" s="7" t="s">
        <v>46</v>
      </c>
      <c r="Q6" s="7" t="s">
        <v>47</v>
      </c>
      <c r="R6">
        <v>19</v>
      </c>
      <c r="S6">
        <v>5</v>
      </c>
      <c r="T6" s="7" t="s">
        <v>48</v>
      </c>
      <c r="U6" s="7" t="s">
        <v>49</v>
      </c>
      <c r="V6" s="7" t="s">
        <v>46</v>
      </c>
      <c r="W6" s="7" t="s">
        <v>50</v>
      </c>
      <c r="X6" s="7"/>
      <c r="Y6" s="1"/>
      <c r="AA6" s="1"/>
      <c r="AB6" s="7"/>
      <c r="AC6" s="7"/>
      <c r="AD6" s="1"/>
      <c r="AE6" s="7" t="s">
        <v>116</v>
      </c>
      <c r="AF6" s="7" t="s">
        <v>70</v>
      </c>
      <c r="AG6" s="7" t="s">
        <v>79</v>
      </c>
      <c r="AH6">
        <v>50</v>
      </c>
      <c r="AI6" s="7" t="s">
        <v>82</v>
      </c>
      <c r="AJ6">
        <v>492.67</v>
      </c>
      <c r="AK6">
        <v>24633.599999999999</v>
      </c>
      <c r="AL6">
        <v>3</v>
      </c>
      <c r="AM6">
        <v>43436.74</v>
      </c>
      <c r="AN6" s="7"/>
      <c r="AO6" s="1"/>
      <c r="AQ6" s="1"/>
      <c r="AR6" s="7"/>
      <c r="AS6" s="7"/>
      <c r="AT6" s="1"/>
      <c r="AU6" s="7"/>
      <c r="AV6" s="7"/>
      <c r="AW6" s="7"/>
      <c r="AY6" s="7"/>
      <c r="BD6" s="7"/>
      <c r="BE6" s="1"/>
      <c r="BG6" s="1"/>
      <c r="BH6" s="7"/>
      <c r="BI6" s="7"/>
      <c r="BJ6" s="7"/>
      <c r="BL6" s="7"/>
    </row>
    <row r="7" spans="1:68" x14ac:dyDescent="0.35">
      <c r="A7" s="7" t="s">
        <v>39</v>
      </c>
      <c r="B7" s="7" t="s">
        <v>40</v>
      </c>
      <c r="C7" s="7" t="s">
        <v>41</v>
      </c>
      <c r="D7">
        <v>1</v>
      </c>
      <c r="E7">
        <v>1</v>
      </c>
      <c r="F7" s="8">
        <v>42919.291516203702</v>
      </c>
      <c r="G7" s="1">
        <v>42917</v>
      </c>
      <c r="H7" s="1">
        <v>42947</v>
      </c>
      <c r="I7" s="7" t="s">
        <v>42</v>
      </c>
      <c r="J7">
        <v>1234</v>
      </c>
      <c r="K7">
        <v>0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46</v>
      </c>
      <c r="Q7" s="7" t="s">
        <v>47</v>
      </c>
      <c r="R7">
        <v>19</v>
      </c>
      <c r="S7">
        <v>5</v>
      </c>
      <c r="T7" s="7" t="s">
        <v>48</v>
      </c>
      <c r="U7" s="7" t="s">
        <v>49</v>
      </c>
      <c r="V7" s="7" t="s">
        <v>46</v>
      </c>
      <c r="W7" s="7" t="s">
        <v>50</v>
      </c>
      <c r="X7" s="7"/>
      <c r="Y7" s="1"/>
      <c r="AA7" s="1"/>
      <c r="AB7" s="7"/>
      <c r="AC7" s="7"/>
      <c r="AD7" s="1"/>
      <c r="AE7" s="7" t="s">
        <v>116</v>
      </c>
      <c r="AF7" s="7" t="s">
        <v>71</v>
      </c>
      <c r="AG7" s="7" t="s">
        <v>80</v>
      </c>
      <c r="AH7">
        <v>50</v>
      </c>
      <c r="AI7" s="7" t="s">
        <v>82</v>
      </c>
      <c r="AJ7">
        <v>14.18</v>
      </c>
      <c r="AK7">
        <v>709.04</v>
      </c>
      <c r="AL7">
        <v>3</v>
      </c>
      <c r="AM7">
        <v>43436.74</v>
      </c>
      <c r="AN7" s="7"/>
      <c r="AO7" s="1"/>
      <c r="AQ7" s="1"/>
      <c r="AR7" s="7"/>
      <c r="AS7" s="7"/>
      <c r="AT7" s="1"/>
      <c r="AU7" s="7"/>
      <c r="AV7" s="7"/>
      <c r="AW7" s="7"/>
      <c r="AY7" s="7"/>
      <c r="BD7" s="7"/>
      <c r="BE7" s="1"/>
      <c r="BG7" s="1"/>
      <c r="BH7" s="7"/>
      <c r="BI7" s="7"/>
      <c r="BJ7" s="7"/>
      <c r="BL7" s="7"/>
    </row>
    <row r="8" spans="1:68" x14ac:dyDescent="0.35">
      <c r="A8" s="7" t="s">
        <v>39</v>
      </c>
      <c r="B8" s="7" t="s">
        <v>40</v>
      </c>
      <c r="C8" s="7" t="s">
        <v>41</v>
      </c>
      <c r="D8">
        <v>1</v>
      </c>
      <c r="E8">
        <v>1</v>
      </c>
      <c r="F8" s="8">
        <v>42919.291516203702</v>
      </c>
      <c r="G8" s="1">
        <v>42917</v>
      </c>
      <c r="H8" s="1">
        <v>42947</v>
      </c>
      <c r="I8" s="7" t="s">
        <v>42</v>
      </c>
      <c r="J8">
        <v>1234</v>
      </c>
      <c r="K8">
        <v>0</v>
      </c>
      <c r="L8" s="7" t="s">
        <v>43</v>
      </c>
      <c r="M8" s="7" t="s">
        <v>44</v>
      </c>
      <c r="N8" s="7" t="s">
        <v>45</v>
      </c>
      <c r="O8" s="7" t="s">
        <v>46</v>
      </c>
      <c r="P8" s="7" t="s">
        <v>46</v>
      </c>
      <c r="Q8" s="7" t="s">
        <v>47</v>
      </c>
      <c r="R8">
        <v>19</v>
      </c>
      <c r="S8">
        <v>5</v>
      </c>
      <c r="T8" s="7" t="s">
        <v>48</v>
      </c>
      <c r="U8" s="7" t="s">
        <v>49</v>
      </c>
      <c r="V8" s="7" t="s">
        <v>46</v>
      </c>
      <c r="W8" s="7" t="s">
        <v>50</v>
      </c>
      <c r="X8" s="7"/>
      <c r="Y8" s="1"/>
      <c r="AA8" s="1"/>
      <c r="AB8" s="7"/>
      <c r="AC8" s="7"/>
      <c r="AD8" s="1"/>
      <c r="AE8" s="7" t="s">
        <v>116</v>
      </c>
      <c r="AF8" s="7" t="s">
        <v>125</v>
      </c>
      <c r="AG8" s="7" t="s">
        <v>125</v>
      </c>
      <c r="AH8">
        <v>50</v>
      </c>
      <c r="AI8" s="7" t="s">
        <v>82</v>
      </c>
      <c r="AJ8">
        <v>12</v>
      </c>
      <c r="AK8">
        <v>600</v>
      </c>
      <c r="AL8">
        <v>3</v>
      </c>
      <c r="AM8">
        <v>43436.74</v>
      </c>
      <c r="AN8" s="7"/>
      <c r="AO8" s="1"/>
      <c r="AQ8" s="1"/>
      <c r="AR8" s="7"/>
      <c r="AS8" s="7"/>
      <c r="AT8" s="1"/>
      <c r="AU8" s="7"/>
      <c r="AV8" s="7"/>
      <c r="AW8" s="7"/>
      <c r="AY8" s="7"/>
      <c r="BD8" s="7"/>
      <c r="BE8" s="1"/>
      <c r="BG8" s="1"/>
      <c r="BH8" s="7"/>
      <c r="BI8" s="7"/>
      <c r="BJ8" s="7"/>
      <c r="BL8" s="7"/>
    </row>
    <row r="9" spans="1:68" x14ac:dyDescent="0.35">
      <c r="A9" s="7" t="s">
        <v>39</v>
      </c>
      <c r="B9" s="7" t="s">
        <v>40</v>
      </c>
      <c r="C9" s="7" t="s">
        <v>41</v>
      </c>
      <c r="D9">
        <v>1</v>
      </c>
      <c r="E9">
        <v>1</v>
      </c>
      <c r="F9" s="8">
        <v>42919.291516203702</v>
      </c>
      <c r="G9" s="1">
        <v>42917</v>
      </c>
      <c r="H9" s="1">
        <v>42947</v>
      </c>
      <c r="I9" s="7" t="s">
        <v>42</v>
      </c>
      <c r="J9">
        <v>1234</v>
      </c>
      <c r="K9">
        <v>0</v>
      </c>
      <c r="L9" s="7" t="s">
        <v>43</v>
      </c>
      <c r="M9" s="7" t="s">
        <v>44</v>
      </c>
      <c r="N9" s="7" t="s">
        <v>45</v>
      </c>
      <c r="O9" s="7" t="s">
        <v>46</v>
      </c>
      <c r="P9" s="7" t="s">
        <v>46</v>
      </c>
      <c r="Q9" s="7" t="s">
        <v>47</v>
      </c>
      <c r="R9">
        <v>19</v>
      </c>
      <c r="S9">
        <v>5</v>
      </c>
      <c r="T9" s="7" t="s">
        <v>48</v>
      </c>
      <c r="U9" s="7" t="s">
        <v>49</v>
      </c>
      <c r="V9" s="7" t="s">
        <v>46</v>
      </c>
      <c r="W9" s="7" t="s">
        <v>50</v>
      </c>
      <c r="X9" s="7"/>
      <c r="Y9" s="1"/>
      <c r="AA9" s="1"/>
      <c r="AB9" s="7"/>
      <c r="AC9" s="7"/>
      <c r="AD9" s="1"/>
      <c r="AE9" s="7" t="s">
        <v>117</v>
      </c>
      <c r="AF9" s="7" t="s">
        <v>126</v>
      </c>
      <c r="AG9" s="7" t="s">
        <v>127</v>
      </c>
      <c r="AH9">
        <v>45</v>
      </c>
      <c r="AI9" s="7" t="s">
        <v>82</v>
      </c>
      <c r="AJ9">
        <v>45.65</v>
      </c>
      <c r="AK9">
        <v>2054.25</v>
      </c>
      <c r="AL9">
        <v>3</v>
      </c>
      <c r="AM9">
        <v>43436.74</v>
      </c>
      <c r="AN9" s="7"/>
      <c r="AO9" s="1"/>
      <c r="AQ9" s="1"/>
      <c r="AR9" s="7"/>
      <c r="AS9" s="7"/>
      <c r="AT9" s="1"/>
      <c r="AU9" s="7"/>
      <c r="AV9" s="7"/>
      <c r="AW9" s="7"/>
      <c r="AY9" s="7"/>
      <c r="BD9" s="7"/>
      <c r="BE9" s="1"/>
      <c r="BG9" s="1"/>
      <c r="BH9" s="7"/>
      <c r="BI9" s="7"/>
      <c r="BJ9" s="7"/>
      <c r="BL9" s="7"/>
    </row>
    <row r="10" spans="1:68" x14ac:dyDescent="0.35">
      <c r="A10" s="7" t="s">
        <v>39</v>
      </c>
      <c r="B10" s="7" t="s">
        <v>40</v>
      </c>
      <c r="C10" s="7" t="s">
        <v>41</v>
      </c>
      <c r="D10">
        <v>1</v>
      </c>
      <c r="E10">
        <v>1</v>
      </c>
      <c r="F10" s="8">
        <v>42919.291516203702</v>
      </c>
      <c r="G10" s="1">
        <v>42917</v>
      </c>
      <c r="H10" s="1">
        <v>42947</v>
      </c>
      <c r="I10" s="7" t="s">
        <v>42</v>
      </c>
      <c r="J10">
        <v>1234</v>
      </c>
      <c r="K10">
        <v>0</v>
      </c>
      <c r="L10" s="7" t="s">
        <v>43</v>
      </c>
      <c r="M10" s="7" t="s">
        <v>44</v>
      </c>
      <c r="N10" s="7" t="s">
        <v>45</v>
      </c>
      <c r="O10" s="7" t="s">
        <v>46</v>
      </c>
      <c r="P10" s="7" t="s">
        <v>46</v>
      </c>
      <c r="Q10" s="7" t="s">
        <v>47</v>
      </c>
      <c r="R10">
        <v>19</v>
      </c>
      <c r="S10">
        <v>5</v>
      </c>
      <c r="T10" s="7" t="s">
        <v>48</v>
      </c>
      <c r="U10" s="7" t="s">
        <v>49</v>
      </c>
      <c r="V10" s="7" t="s">
        <v>46</v>
      </c>
      <c r="W10" s="7" t="s">
        <v>50</v>
      </c>
      <c r="X10" s="7"/>
      <c r="Y10" s="1"/>
      <c r="AA10" s="1"/>
      <c r="AB10" s="7"/>
      <c r="AC10" s="7"/>
      <c r="AD10" s="1"/>
      <c r="AE10" s="7" t="s">
        <v>117</v>
      </c>
      <c r="AF10" s="7" t="s">
        <v>72</v>
      </c>
      <c r="AG10" s="7" t="s">
        <v>72</v>
      </c>
      <c r="AH10">
        <v>100</v>
      </c>
      <c r="AI10" s="7" t="s">
        <v>82</v>
      </c>
      <c r="AJ10">
        <v>11.99</v>
      </c>
      <c r="AK10">
        <v>1199</v>
      </c>
      <c r="AL10">
        <v>3</v>
      </c>
      <c r="AM10">
        <v>43436.74</v>
      </c>
      <c r="AN10" s="7"/>
      <c r="AO10" s="1"/>
      <c r="AQ10" s="1"/>
      <c r="AR10" s="7"/>
      <c r="AS10" s="7"/>
      <c r="AT10" s="1"/>
      <c r="AU10" s="7"/>
      <c r="AV10" s="7"/>
      <c r="AW10" s="7"/>
      <c r="AY10" s="7"/>
      <c r="BD10" s="7"/>
      <c r="BE10" s="1"/>
      <c r="BG10" s="1"/>
      <c r="BH10" s="7"/>
      <c r="BI10" s="7"/>
      <c r="BJ10" s="7"/>
      <c r="BL10" s="7"/>
    </row>
    <row r="11" spans="1:68" x14ac:dyDescent="0.35">
      <c r="A11" s="7" t="s">
        <v>39</v>
      </c>
      <c r="B11" s="7" t="s">
        <v>40</v>
      </c>
      <c r="C11" s="7" t="s">
        <v>41</v>
      </c>
      <c r="D11">
        <v>1</v>
      </c>
      <c r="E11">
        <v>1</v>
      </c>
      <c r="F11" s="8">
        <v>42919.291516203702</v>
      </c>
      <c r="G11" s="1">
        <v>42917</v>
      </c>
      <c r="H11" s="1">
        <v>42947</v>
      </c>
      <c r="I11" s="7" t="s">
        <v>42</v>
      </c>
      <c r="J11">
        <v>1234</v>
      </c>
      <c r="K11">
        <v>0</v>
      </c>
      <c r="L11" s="7" t="s">
        <v>43</v>
      </c>
      <c r="M11" s="7" t="s">
        <v>44</v>
      </c>
      <c r="N11" s="7" t="s">
        <v>45</v>
      </c>
      <c r="O11" s="7" t="s">
        <v>46</v>
      </c>
      <c r="P11" s="7" t="s">
        <v>46</v>
      </c>
      <c r="Q11" s="7" t="s">
        <v>47</v>
      </c>
      <c r="R11">
        <v>19</v>
      </c>
      <c r="S11">
        <v>5</v>
      </c>
      <c r="T11" s="7" t="s">
        <v>48</v>
      </c>
      <c r="U11" s="7" t="s">
        <v>49</v>
      </c>
      <c r="V11" s="7" t="s">
        <v>46</v>
      </c>
      <c r="W11" s="7" t="s">
        <v>50</v>
      </c>
      <c r="X11" s="7"/>
      <c r="Y11" s="1"/>
      <c r="AA11" s="1"/>
      <c r="AB11" s="7"/>
      <c r="AC11" s="7"/>
      <c r="AD11" s="1"/>
      <c r="AE11" s="7" t="s">
        <v>118</v>
      </c>
      <c r="AF11" s="7" t="s">
        <v>74</v>
      </c>
      <c r="AG11" s="7" t="s">
        <v>81</v>
      </c>
      <c r="AH11">
        <v>30</v>
      </c>
      <c r="AI11" s="7" t="s">
        <v>82</v>
      </c>
      <c r="AJ11">
        <v>103.2</v>
      </c>
      <c r="AK11">
        <v>3096</v>
      </c>
      <c r="AL11">
        <v>3</v>
      </c>
      <c r="AM11">
        <v>43436.74</v>
      </c>
      <c r="AN11" s="7"/>
      <c r="AO11" s="1"/>
      <c r="AQ11" s="1"/>
      <c r="AR11" s="7"/>
      <c r="AS11" s="7"/>
      <c r="AT11" s="1"/>
      <c r="AU11" s="7"/>
      <c r="AV11" s="7"/>
      <c r="AW11" s="7"/>
      <c r="AY11" s="7"/>
      <c r="BD11" s="7"/>
      <c r="BE11" s="1"/>
      <c r="BG11" s="1"/>
      <c r="BH11" s="7"/>
      <c r="BI11" s="7"/>
      <c r="BJ11" s="7"/>
      <c r="BL11" s="7"/>
    </row>
    <row r="12" spans="1:68" x14ac:dyDescent="0.35">
      <c r="A12" s="7" t="s">
        <v>39</v>
      </c>
      <c r="B12" s="7" t="s">
        <v>40</v>
      </c>
      <c r="C12" s="7" t="s">
        <v>41</v>
      </c>
      <c r="D12">
        <v>1</v>
      </c>
      <c r="E12">
        <v>1</v>
      </c>
      <c r="F12" s="8">
        <v>42919.291516203702</v>
      </c>
      <c r="G12" s="1">
        <v>42917</v>
      </c>
      <c r="H12" s="1">
        <v>42947</v>
      </c>
      <c r="I12" s="7" t="s">
        <v>42</v>
      </c>
      <c r="J12">
        <v>1234</v>
      </c>
      <c r="K12">
        <v>0</v>
      </c>
      <c r="L12" s="7" t="s">
        <v>43</v>
      </c>
      <c r="M12" s="7" t="s">
        <v>44</v>
      </c>
      <c r="N12" s="7" t="s">
        <v>45</v>
      </c>
      <c r="O12" s="7" t="s">
        <v>46</v>
      </c>
      <c r="P12" s="7" t="s">
        <v>46</v>
      </c>
      <c r="Q12" s="7" t="s">
        <v>47</v>
      </c>
      <c r="R12">
        <v>19</v>
      </c>
      <c r="S12">
        <v>5</v>
      </c>
      <c r="T12" s="7" t="s">
        <v>48</v>
      </c>
      <c r="U12" s="7" t="s">
        <v>49</v>
      </c>
      <c r="V12" s="7" t="s">
        <v>46</v>
      </c>
      <c r="W12" s="7" t="s">
        <v>50</v>
      </c>
      <c r="X12" s="7"/>
      <c r="Y12" s="1"/>
      <c r="AA12" s="1"/>
      <c r="AB12" s="7"/>
      <c r="AC12" s="7"/>
      <c r="AD12" s="1"/>
      <c r="AE12" s="7" t="s">
        <v>118</v>
      </c>
      <c r="AF12" s="7" t="s">
        <v>77</v>
      </c>
      <c r="AG12" s="7" t="s">
        <v>77</v>
      </c>
      <c r="AH12">
        <v>40</v>
      </c>
      <c r="AI12" s="7" t="s">
        <v>82</v>
      </c>
      <c r="AJ12">
        <v>22.02</v>
      </c>
      <c r="AK12">
        <v>880.85</v>
      </c>
      <c r="AL12">
        <v>3</v>
      </c>
      <c r="AM12">
        <v>43436.74</v>
      </c>
      <c r="AN12" s="7"/>
      <c r="AO12" s="1"/>
      <c r="AQ12" s="1"/>
      <c r="AR12" s="7"/>
      <c r="AS12" s="7"/>
      <c r="AT12" s="1"/>
      <c r="AU12" s="7"/>
      <c r="AV12" s="7"/>
      <c r="AW12" s="7"/>
      <c r="AY12" s="7"/>
      <c r="BD12" s="7"/>
      <c r="BE12" s="1"/>
      <c r="BG12" s="1"/>
      <c r="BH12" s="7"/>
      <c r="BI12" s="7"/>
      <c r="BJ12" s="7"/>
      <c r="BL12" s="7"/>
    </row>
    <row r="13" spans="1:68" x14ac:dyDescent="0.35">
      <c r="A13" s="7" t="s">
        <v>39</v>
      </c>
      <c r="B13" s="7" t="s">
        <v>40</v>
      </c>
      <c r="C13" s="7" t="s">
        <v>41</v>
      </c>
      <c r="D13">
        <v>1</v>
      </c>
      <c r="E13">
        <v>1</v>
      </c>
      <c r="F13" s="8">
        <v>42919.291516203702</v>
      </c>
      <c r="G13" s="1">
        <v>42917</v>
      </c>
      <c r="H13" s="1">
        <v>42947</v>
      </c>
      <c r="I13" s="7" t="s">
        <v>42</v>
      </c>
      <c r="J13">
        <v>1234</v>
      </c>
      <c r="K13">
        <v>0</v>
      </c>
      <c r="L13" s="7" t="s">
        <v>43</v>
      </c>
      <c r="M13" s="7" t="s">
        <v>44</v>
      </c>
      <c r="N13" s="7" t="s">
        <v>45</v>
      </c>
      <c r="O13" s="7" t="s">
        <v>46</v>
      </c>
      <c r="P13" s="7" t="s">
        <v>46</v>
      </c>
      <c r="Q13" s="7" t="s">
        <v>47</v>
      </c>
      <c r="R13">
        <v>19</v>
      </c>
      <c r="S13">
        <v>5</v>
      </c>
      <c r="T13" s="7" t="s">
        <v>48</v>
      </c>
      <c r="U13" s="7" t="s">
        <v>49</v>
      </c>
      <c r="V13" s="7" t="s">
        <v>46</v>
      </c>
      <c r="W13" s="7" t="s">
        <v>50</v>
      </c>
      <c r="X13" s="7"/>
      <c r="Y13" s="1"/>
      <c r="AA13" s="1"/>
      <c r="AB13" s="7"/>
      <c r="AC13" s="7"/>
      <c r="AD13" s="1"/>
      <c r="AE13" s="7"/>
      <c r="AF13" s="7"/>
      <c r="AG13" s="7"/>
      <c r="AI13" s="7"/>
      <c r="AN13" s="7" t="s">
        <v>51</v>
      </c>
      <c r="AO13" s="1">
        <v>42918</v>
      </c>
      <c r="AP13">
        <v>917.52</v>
      </c>
      <c r="AQ13" s="1">
        <v>42918</v>
      </c>
      <c r="AR13" s="7" t="s">
        <v>57</v>
      </c>
      <c r="AS13" s="7" t="s">
        <v>63</v>
      </c>
      <c r="AT13" s="1">
        <v>42918</v>
      </c>
      <c r="AU13" s="7"/>
      <c r="AV13" s="7"/>
      <c r="AW13" s="7"/>
      <c r="AY13" s="7"/>
      <c r="BB13">
        <v>6</v>
      </c>
      <c r="BC13">
        <v>5055.5</v>
      </c>
      <c r="BD13" s="7"/>
      <c r="BE13" s="1"/>
      <c r="BG13" s="1"/>
      <c r="BH13" s="7"/>
      <c r="BI13" s="7"/>
      <c r="BJ13" s="7"/>
      <c r="BL13" s="7"/>
    </row>
    <row r="14" spans="1:68" x14ac:dyDescent="0.35">
      <c r="A14" s="7" t="s">
        <v>39</v>
      </c>
      <c r="B14" s="7" t="s">
        <v>40</v>
      </c>
      <c r="C14" s="7" t="s">
        <v>41</v>
      </c>
      <c r="D14">
        <v>1</v>
      </c>
      <c r="E14">
        <v>1</v>
      </c>
      <c r="F14" s="8">
        <v>42919.291516203702</v>
      </c>
      <c r="G14" s="1">
        <v>42917</v>
      </c>
      <c r="H14" s="1">
        <v>42947</v>
      </c>
      <c r="I14" s="7" t="s">
        <v>42</v>
      </c>
      <c r="J14">
        <v>1234</v>
      </c>
      <c r="K14">
        <v>0</v>
      </c>
      <c r="L14" s="7" t="s">
        <v>43</v>
      </c>
      <c r="M14" s="7" t="s">
        <v>44</v>
      </c>
      <c r="N14" s="7" t="s">
        <v>45</v>
      </c>
      <c r="O14" s="7" t="s">
        <v>46</v>
      </c>
      <c r="P14" s="7" t="s">
        <v>46</v>
      </c>
      <c r="Q14" s="7" t="s">
        <v>47</v>
      </c>
      <c r="R14">
        <v>19</v>
      </c>
      <c r="S14">
        <v>5</v>
      </c>
      <c r="T14" s="7" t="s">
        <v>48</v>
      </c>
      <c r="U14" s="7" t="s">
        <v>49</v>
      </c>
      <c r="V14" s="7" t="s">
        <v>46</v>
      </c>
      <c r="W14" s="7" t="s">
        <v>50</v>
      </c>
      <c r="X14" s="7"/>
      <c r="Y14" s="1"/>
      <c r="AA14" s="1"/>
      <c r="AB14" s="7"/>
      <c r="AC14" s="7"/>
      <c r="AD14" s="1"/>
      <c r="AE14" s="7"/>
      <c r="AF14" s="7"/>
      <c r="AG14" s="7"/>
      <c r="AI14" s="7"/>
      <c r="AN14" s="7" t="s">
        <v>52</v>
      </c>
      <c r="AO14" s="1">
        <v>42918</v>
      </c>
      <c r="AP14">
        <v>2760.65</v>
      </c>
      <c r="AQ14" s="1">
        <v>42918</v>
      </c>
      <c r="AR14" s="7" t="s">
        <v>58</v>
      </c>
      <c r="AS14" s="7" t="s">
        <v>64</v>
      </c>
      <c r="AT14" s="1">
        <v>42918</v>
      </c>
      <c r="AU14" s="7"/>
      <c r="AV14" s="7"/>
      <c r="AW14" s="7"/>
      <c r="AY14" s="7"/>
      <c r="BB14">
        <v>6</v>
      </c>
      <c r="BC14">
        <v>5055.5</v>
      </c>
      <c r="BD14" s="7"/>
      <c r="BE14" s="1"/>
      <c r="BG14" s="1"/>
      <c r="BH14" s="7"/>
      <c r="BI14" s="7"/>
      <c r="BJ14" s="7"/>
      <c r="BL14" s="7"/>
    </row>
    <row r="15" spans="1:68" x14ac:dyDescent="0.35">
      <c r="A15" s="7" t="s">
        <v>39</v>
      </c>
      <c r="B15" s="7" t="s">
        <v>40</v>
      </c>
      <c r="C15" s="7" t="s">
        <v>41</v>
      </c>
      <c r="D15">
        <v>1</v>
      </c>
      <c r="E15">
        <v>1</v>
      </c>
      <c r="F15" s="8">
        <v>42919.291516203702</v>
      </c>
      <c r="G15" s="1">
        <v>42917</v>
      </c>
      <c r="H15" s="1">
        <v>42947</v>
      </c>
      <c r="I15" s="7" t="s">
        <v>42</v>
      </c>
      <c r="J15">
        <v>1234</v>
      </c>
      <c r="K15">
        <v>0</v>
      </c>
      <c r="L15" s="7" t="s">
        <v>43</v>
      </c>
      <c r="M15" s="7" t="s">
        <v>44</v>
      </c>
      <c r="N15" s="7" t="s">
        <v>45</v>
      </c>
      <c r="O15" s="7" t="s">
        <v>46</v>
      </c>
      <c r="P15" s="7" t="s">
        <v>46</v>
      </c>
      <c r="Q15" s="7" t="s">
        <v>47</v>
      </c>
      <c r="R15">
        <v>19</v>
      </c>
      <c r="S15">
        <v>5</v>
      </c>
      <c r="T15" s="7" t="s">
        <v>48</v>
      </c>
      <c r="U15" s="7" t="s">
        <v>49</v>
      </c>
      <c r="V15" s="7" t="s">
        <v>46</v>
      </c>
      <c r="W15" s="7" t="s">
        <v>50</v>
      </c>
      <c r="X15" s="7"/>
      <c r="Y15" s="1"/>
      <c r="AA15" s="1"/>
      <c r="AB15" s="7"/>
      <c r="AC15" s="7"/>
      <c r="AD15" s="1"/>
      <c r="AE15" s="7"/>
      <c r="AF15" s="7"/>
      <c r="AG15" s="7"/>
      <c r="AI15" s="7"/>
      <c r="AN15" s="7" t="s">
        <v>53</v>
      </c>
      <c r="AO15" s="1">
        <v>42921</v>
      </c>
      <c r="AP15">
        <v>317.63</v>
      </c>
      <c r="AQ15" s="1">
        <v>42921</v>
      </c>
      <c r="AR15" s="7" t="s">
        <v>59</v>
      </c>
      <c r="AS15" s="7" t="s">
        <v>65</v>
      </c>
      <c r="AT15" s="1">
        <v>42921</v>
      </c>
      <c r="AU15" s="7"/>
      <c r="AV15" s="7"/>
      <c r="AW15" s="7"/>
      <c r="AY15" s="7"/>
      <c r="BB15">
        <v>6</v>
      </c>
      <c r="BC15">
        <v>5055.5</v>
      </c>
      <c r="BD15" s="7"/>
      <c r="BE15" s="1"/>
      <c r="BG15" s="1"/>
      <c r="BH15" s="7"/>
      <c r="BI15" s="7"/>
      <c r="BJ15" s="7"/>
      <c r="BL15" s="7"/>
    </row>
    <row r="16" spans="1:68" x14ac:dyDescent="0.35">
      <c r="A16" s="7" t="s">
        <v>39</v>
      </c>
      <c r="B16" s="7" t="s">
        <v>40</v>
      </c>
      <c r="C16" s="7" t="s">
        <v>41</v>
      </c>
      <c r="D16">
        <v>1</v>
      </c>
      <c r="E16">
        <v>1</v>
      </c>
      <c r="F16" s="8">
        <v>42919.291516203702</v>
      </c>
      <c r="G16" s="1">
        <v>42917</v>
      </c>
      <c r="H16" s="1">
        <v>42947</v>
      </c>
      <c r="I16" s="7" t="s">
        <v>42</v>
      </c>
      <c r="J16">
        <v>1234</v>
      </c>
      <c r="K16">
        <v>0</v>
      </c>
      <c r="L16" s="7" t="s">
        <v>43</v>
      </c>
      <c r="M16" s="7" t="s">
        <v>44</v>
      </c>
      <c r="N16" s="7" t="s">
        <v>45</v>
      </c>
      <c r="O16" s="7" t="s">
        <v>46</v>
      </c>
      <c r="P16" s="7" t="s">
        <v>46</v>
      </c>
      <c r="Q16" s="7" t="s">
        <v>47</v>
      </c>
      <c r="R16">
        <v>19</v>
      </c>
      <c r="S16">
        <v>5</v>
      </c>
      <c r="T16" s="7" t="s">
        <v>48</v>
      </c>
      <c r="U16" s="7" t="s">
        <v>49</v>
      </c>
      <c r="V16" s="7" t="s">
        <v>46</v>
      </c>
      <c r="W16" s="7" t="s">
        <v>50</v>
      </c>
      <c r="X16" s="7"/>
      <c r="Y16" s="1"/>
      <c r="AA16" s="1"/>
      <c r="AB16" s="7"/>
      <c r="AC16" s="7"/>
      <c r="AD16" s="1"/>
      <c r="AE16" s="7"/>
      <c r="AF16" s="7"/>
      <c r="AG16" s="7"/>
      <c r="AI16" s="7"/>
      <c r="AN16" s="7" t="s">
        <v>54</v>
      </c>
      <c r="AO16" s="1">
        <v>42927</v>
      </c>
      <c r="AP16">
        <v>103.2</v>
      </c>
      <c r="AQ16" s="1">
        <v>42927</v>
      </c>
      <c r="AR16" s="7" t="s">
        <v>60</v>
      </c>
      <c r="AS16" s="7" t="s">
        <v>66</v>
      </c>
      <c r="AT16" s="1">
        <v>42927</v>
      </c>
      <c r="AU16" s="7"/>
      <c r="AV16" s="7"/>
      <c r="AW16" s="7"/>
      <c r="AY16" s="7"/>
      <c r="BB16">
        <v>6</v>
      </c>
      <c r="BC16">
        <v>5055.5</v>
      </c>
      <c r="BD16" s="7"/>
      <c r="BE16" s="1"/>
      <c r="BG16" s="1"/>
      <c r="BH16" s="7"/>
      <c r="BI16" s="7"/>
      <c r="BJ16" s="7"/>
      <c r="BL16" s="7"/>
    </row>
    <row r="17" spans="1:64" x14ac:dyDescent="0.35">
      <c r="A17" s="7" t="s">
        <v>39</v>
      </c>
      <c r="B17" s="7" t="s">
        <v>40</v>
      </c>
      <c r="C17" s="7" t="s">
        <v>41</v>
      </c>
      <c r="D17">
        <v>1</v>
      </c>
      <c r="E17">
        <v>1</v>
      </c>
      <c r="F17" s="8">
        <v>42919.291516203702</v>
      </c>
      <c r="G17" s="1">
        <v>42917</v>
      </c>
      <c r="H17" s="1">
        <v>42947</v>
      </c>
      <c r="I17" s="7" t="s">
        <v>42</v>
      </c>
      <c r="J17">
        <v>1234</v>
      </c>
      <c r="K17">
        <v>0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46</v>
      </c>
      <c r="Q17" s="7" t="s">
        <v>47</v>
      </c>
      <c r="R17">
        <v>19</v>
      </c>
      <c r="S17">
        <v>5</v>
      </c>
      <c r="T17" s="7" t="s">
        <v>48</v>
      </c>
      <c r="U17" s="7" t="s">
        <v>49</v>
      </c>
      <c r="V17" s="7" t="s">
        <v>46</v>
      </c>
      <c r="W17" s="7" t="s">
        <v>50</v>
      </c>
      <c r="X17" s="7"/>
      <c r="Y17" s="1"/>
      <c r="AA17" s="1"/>
      <c r="AB17" s="7"/>
      <c r="AC17" s="7"/>
      <c r="AD17" s="1"/>
      <c r="AE17" s="7"/>
      <c r="AF17" s="7"/>
      <c r="AG17" s="7"/>
      <c r="AI17" s="7"/>
      <c r="AN17" s="7" t="s">
        <v>55</v>
      </c>
      <c r="AO17" s="1">
        <v>42933</v>
      </c>
      <c r="AP17">
        <v>26.17</v>
      </c>
      <c r="AQ17" s="1">
        <v>42933</v>
      </c>
      <c r="AR17" s="7" t="s">
        <v>61</v>
      </c>
      <c r="AS17" s="7" t="s">
        <v>67</v>
      </c>
      <c r="AT17" s="1">
        <v>42933</v>
      </c>
      <c r="AU17" s="7"/>
      <c r="AV17" s="7"/>
      <c r="AW17" s="7"/>
      <c r="AY17" s="7"/>
      <c r="BB17">
        <v>6</v>
      </c>
      <c r="BC17">
        <v>5055.5</v>
      </c>
      <c r="BD17" s="7"/>
      <c r="BE17" s="1"/>
      <c r="BG17" s="1"/>
      <c r="BH17" s="7"/>
      <c r="BI17" s="7"/>
      <c r="BJ17" s="7"/>
      <c r="BL17" s="7"/>
    </row>
    <row r="18" spans="1:64" x14ac:dyDescent="0.35">
      <c r="A18" s="7" t="s">
        <v>39</v>
      </c>
      <c r="B18" s="7" t="s">
        <v>40</v>
      </c>
      <c r="C18" s="7" t="s">
        <v>41</v>
      </c>
      <c r="D18">
        <v>1</v>
      </c>
      <c r="E18">
        <v>1</v>
      </c>
      <c r="F18" s="8">
        <v>42919.291516203702</v>
      </c>
      <c r="G18" s="1">
        <v>42917</v>
      </c>
      <c r="H18" s="1">
        <v>42947</v>
      </c>
      <c r="I18" s="7" t="s">
        <v>42</v>
      </c>
      <c r="J18">
        <v>1234</v>
      </c>
      <c r="K18">
        <v>0</v>
      </c>
      <c r="L18" s="7" t="s">
        <v>43</v>
      </c>
      <c r="M18" s="7" t="s">
        <v>44</v>
      </c>
      <c r="N18" s="7" t="s">
        <v>45</v>
      </c>
      <c r="O18" s="7" t="s">
        <v>46</v>
      </c>
      <c r="P18" s="7" t="s">
        <v>46</v>
      </c>
      <c r="Q18" s="7" t="s">
        <v>47</v>
      </c>
      <c r="R18">
        <v>19</v>
      </c>
      <c r="S18">
        <v>5</v>
      </c>
      <c r="T18" s="7" t="s">
        <v>48</v>
      </c>
      <c r="U18" s="7" t="s">
        <v>49</v>
      </c>
      <c r="V18" s="7" t="s">
        <v>46</v>
      </c>
      <c r="W18" s="7" t="s">
        <v>50</v>
      </c>
      <c r="X18" s="7"/>
      <c r="Y18" s="1"/>
      <c r="AA18" s="1"/>
      <c r="AB18" s="7"/>
      <c r="AC18" s="7"/>
      <c r="AD18" s="1"/>
      <c r="AE18" s="7"/>
      <c r="AF18" s="7"/>
      <c r="AG18" s="7"/>
      <c r="AI18" s="7"/>
      <c r="AN18" s="7" t="s">
        <v>56</v>
      </c>
      <c r="AO18" s="1">
        <v>42942</v>
      </c>
      <c r="AP18">
        <v>930.33</v>
      </c>
      <c r="AQ18" s="1">
        <v>42942</v>
      </c>
      <c r="AR18" s="7" t="s">
        <v>62</v>
      </c>
      <c r="AS18" s="7" t="s">
        <v>68</v>
      </c>
      <c r="AT18" s="1">
        <v>42942</v>
      </c>
      <c r="AU18" s="7"/>
      <c r="AV18" s="7"/>
      <c r="AW18" s="7"/>
      <c r="AY18" s="7"/>
      <c r="BB18">
        <v>6</v>
      </c>
      <c r="BC18">
        <v>5055.5</v>
      </c>
      <c r="BD18" s="7"/>
      <c r="BE18" s="1"/>
      <c r="BG18" s="1"/>
      <c r="BH18" s="7"/>
      <c r="BI18" s="7"/>
      <c r="BJ18" s="7"/>
      <c r="BL18" s="7"/>
    </row>
    <row r="19" spans="1:64" x14ac:dyDescent="0.35">
      <c r="A19" s="7" t="s">
        <v>39</v>
      </c>
      <c r="B19" s="7" t="s">
        <v>40</v>
      </c>
      <c r="C19" s="7" t="s">
        <v>41</v>
      </c>
      <c r="D19">
        <v>1</v>
      </c>
      <c r="E19">
        <v>1</v>
      </c>
      <c r="F19" s="8">
        <v>42919.291516203702</v>
      </c>
      <c r="G19" s="1">
        <v>42917</v>
      </c>
      <c r="H19" s="1">
        <v>42947</v>
      </c>
      <c r="I19" s="7" t="s">
        <v>42</v>
      </c>
      <c r="J19">
        <v>1234</v>
      </c>
      <c r="K19">
        <v>0</v>
      </c>
      <c r="L19" s="7" t="s">
        <v>43</v>
      </c>
      <c r="M19" s="7" t="s">
        <v>44</v>
      </c>
      <c r="N19" s="7" t="s">
        <v>45</v>
      </c>
      <c r="O19" s="7" t="s">
        <v>46</v>
      </c>
      <c r="P19" s="7" t="s">
        <v>46</v>
      </c>
      <c r="Q19" s="7" t="s">
        <v>47</v>
      </c>
      <c r="R19">
        <v>19</v>
      </c>
      <c r="S19">
        <v>5</v>
      </c>
      <c r="T19" s="7" t="s">
        <v>48</v>
      </c>
      <c r="U19" s="7" t="s">
        <v>49</v>
      </c>
      <c r="V19" s="7" t="s">
        <v>46</v>
      </c>
      <c r="W19" s="7" t="s">
        <v>50</v>
      </c>
      <c r="X19" s="7"/>
      <c r="Y19" s="1"/>
      <c r="AA19" s="1"/>
      <c r="AB19" s="7"/>
      <c r="AC19" s="7"/>
      <c r="AD19" s="1"/>
      <c r="AE19" s="7"/>
      <c r="AF19" s="7"/>
      <c r="AG19" s="7"/>
      <c r="AI19" s="7"/>
      <c r="AN19" s="7"/>
      <c r="AO19" s="1"/>
      <c r="AQ19" s="1"/>
      <c r="AR19" s="7"/>
      <c r="AS19" s="7"/>
      <c r="AT19" s="1"/>
      <c r="AU19" s="7" t="s">
        <v>51</v>
      </c>
      <c r="AV19" s="7" t="s">
        <v>69</v>
      </c>
      <c r="AW19" s="7" t="s">
        <v>78</v>
      </c>
      <c r="AX19">
        <v>1</v>
      </c>
      <c r="AY19" s="7" t="s">
        <v>82</v>
      </c>
      <c r="AZ19">
        <v>205.28</v>
      </c>
      <c r="BA19">
        <v>205.28</v>
      </c>
      <c r="BB19">
        <v>6</v>
      </c>
      <c r="BC19">
        <v>5055.5</v>
      </c>
      <c r="BD19" s="7"/>
      <c r="BE19" s="1"/>
      <c r="BG19" s="1"/>
      <c r="BH19" s="7"/>
      <c r="BI19" s="7"/>
      <c r="BJ19" s="7"/>
      <c r="BL19" s="7"/>
    </row>
    <row r="20" spans="1:64" x14ac:dyDescent="0.35">
      <c r="A20" s="7" t="s">
        <v>39</v>
      </c>
      <c r="B20" s="7" t="s">
        <v>40</v>
      </c>
      <c r="C20" s="7" t="s">
        <v>41</v>
      </c>
      <c r="D20">
        <v>1</v>
      </c>
      <c r="E20">
        <v>1</v>
      </c>
      <c r="F20" s="8">
        <v>42919.291516203702</v>
      </c>
      <c r="G20" s="1">
        <v>42917</v>
      </c>
      <c r="H20" s="1">
        <v>42947</v>
      </c>
      <c r="I20" s="7" t="s">
        <v>42</v>
      </c>
      <c r="J20">
        <v>1234</v>
      </c>
      <c r="K20">
        <v>0</v>
      </c>
      <c r="L20" s="7" t="s">
        <v>43</v>
      </c>
      <c r="M20" s="7" t="s">
        <v>44</v>
      </c>
      <c r="N20" s="7" t="s">
        <v>45</v>
      </c>
      <c r="O20" s="7" t="s">
        <v>46</v>
      </c>
      <c r="P20" s="7" t="s">
        <v>46</v>
      </c>
      <c r="Q20" s="7" t="s">
        <v>47</v>
      </c>
      <c r="R20">
        <v>19</v>
      </c>
      <c r="S20">
        <v>5</v>
      </c>
      <c r="T20" s="7" t="s">
        <v>48</v>
      </c>
      <c r="U20" s="7" t="s">
        <v>49</v>
      </c>
      <c r="V20" s="7" t="s">
        <v>46</v>
      </c>
      <c r="W20" s="7" t="s">
        <v>50</v>
      </c>
      <c r="X20" s="7"/>
      <c r="Y20" s="1"/>
      <c r="AA20" s="1"/>
      <c r="AB20" s="7"/>
      <c r="AC20" s="7"/>
      <c r="AD20" s="1"/>
      <c r="AE20" s="7"/>
      <c r="AF20" s="7"/>
      <c r="AG20" s="7"/>
      <c r="AI20" s="7"/>
      <c r="AN20" s="7"/>
      <c r="AO20" s="1"/>
      <c r="AQ20" s="1"/>
      <c r="AR20" s="7"/>
      <c r="AS20" s="7"/>
      <c r="AT20" s="1"/>
      <c r="AU20" s="7" t="s">
        <v>51</v>
      </c>
      <c r="AV20" s="7" t="s">
        <v>70</v>
      </c>
      <c r="AW20" s="7" t="s">
        <v>79</v>
      </c>
      <c r="AX20">
        <v>1</v>
      </c>
      <c r="AY20" s="7" t="s">
        <v>82</v>
      </c>
      <c r="AZ20">
        <v>186.07</v>
      </c>
      <c r="BA20">
        <v>186.07</v>
      </c>
      <c r="BB20">
        <v>6</v>
      </c>
      <c r="BC20">
        <v>5055.5</v>
      </c>
      <c r="BD20" s="7"/>
      <c r="BE20" s="1"/>
      <c r="BG20" s="1"/>
      <c r="BH20" s="7"/>
      <c r="BI20" s="7"/>
      <c r="BJ20" s="7"/>
      <c r="BL20" s="7"/>
    </row>
    <row r="21" spans="1:64" x14ac:dyDescent="0.35">
      <c r="A21" s="7" t="s">
        <v>39</v>
      </c>
      <c r="B21" s="7" t="s">
        <v>40</v>
      </c>
      <c r="C21" s="7" t="s">
        <v>41</v>
      </c>
      <c r="D21">
        <v>1</v>
      </c>
      <c r="E21">
        <v>1</v>
      </c>
      <c r="F21" s="8">
        <v>42919.291516203702</v>
      </c>
      <c r="G21" s="1">
        <v>42917</v>
      </c>
      <c r="H21" s="1">
        <v>42947</v>
      </c>
      <c r="I21" s="7" t="s">
        <v>42</v>
      </c>
      <c r="J21">
        <v>1234</v>
      </c>
      <c r="K21">
        <v>0</v>
      </c>
      <c r="L21" s="7" t="s">
        <v>43</v>
      </c>
      <c r="M21" s="7" t="s">
        <v>44</v>
      </c>
      <c r="N21" s="7" t="s">
        <v>45</v>
      </c>
      <c r="O21" s="7" t="s">
        <v>46</v>
      </c>
      <c r="P21" s="7" t="s">
        <v>46</v>
      </c>
      <c r="Q21" s="7" t="s">
        <v>47</v>
      </c>
      <c r="R21">
        <v>19</v>
      </c>
      <c r="S21">
        <v>5</v>
      </c>
      <c r="T21" s="7" t="s">
        <v>48</v>
      </c>
      <c r="U21" s="7" t="s">
        <v>49</v>
      </c>
      <c r="V21" s="7" t="s">
        <v>46</v>
      </c>
      <c r="W21" s="7" t="s">
        <v>50</v>
      </c>
      <c r="X21" s="7"/>
      <c r="Y21" s="1"/>
      <c r="AA21" s="1"/>
      <c r="AB21" s="7"/>
      <c r="AC21" s="7"/>
      <c r="AD21" s="1"/>
      <c r="AE21" s="7"/>
      <c r="AF21" s="7"/>
      <c r="AG21" s="7"/>
      <c r="AI21" s="7"/>
      <c r="AN21" s="7"/>
      <c r="AO21" s="1"/>
      <c r="AQ21" s="1"/>
      <c r="AR21" s="7"/>
      <c r="AS21" s="7"/>
      <c r="AT21" s="1"/>
      <c r="AU21" s="7" t="s">
        <v>51</v>
      </c>
      <c r="AV21" s="7" t="s">
        <v>71</v>
      </c>
      <c r="AW21" s="7" t="s">
        <v>80</v>
      </c>
      <c r="AX21">
        <v>1</v>
      </c>
      <c r="AY21" s="7" t="s">
        <v>82</v>
      </c>
      <c r="AZ21">
        <v>14.18</v>
      </c>
      <c r="BA21">
        <v>14.18</v>
      </c>
      <c r="BB21">
        <v>6</v>
      </c>
      <c r="BC21">
        <v>5055.5</v>
      </c>
      <c r="BD21" s="7"/>
      <c r="BE21" s="1"/>
      <c r="BG21" s="1"/>
      <c r="BH21" s="7"/>
      <c r="BI21" s="7"/>
      <c r="BJ21" s="7"/>
      <c r="BL21" s="7"/>
    </row>
    <row r="22" spans="1:64" x14ac:dyDescent="0.35">
      <c r="A22" s="7" t="s">
        <v>39</v>
      </c>
      <c r="B22" s="7" t="s">
        <v>40</v>
      </c>
      <c r="C22" s="7" t="s">
        <v>41</v>
      </c>
      <c r="D22">
        <v>1</v>
      </c>
      <c r="E22">
        <v>1</v>
      </c>
      <c r="F22" s="8">
        <v>42919.291516203702</v>
      </c>
      <c r="G22" s="1">
        <v>42917</v>
      </c>
      <c r="H22" s="1">
        <v>42947</v>
      </c>
      <c r="I22" s="7" t="s">
        <v>42</v>
      </c>
      <c r="J22">
        <v>1234</v>
      </c>
      <c r="K22">
        <v>0</v>
      </c>
      <c r="L22" s="7" t="s">
        <v>43</v>
      </c>
      <c r="M22" s="7" t="s">
        <v>44</v>
      </c>
      <c r="N22" s="7" t="s">
        <v>45</v>
      </c>
      <c r="O22" s="7" t="s">
        <v>46</v>
      </c>
      <c r="P22" s="7" t="s">
        <v>46</v>
      </c>
      <c r="Q22" s="7" t="s">
        <v>47</v>
      </c>
      <c r="R22">
        <v>19</v>
      </c>
      <c r="S22">
        <v>5</v>
      </c>
      <c r="T22" s="7" t="s">
        <v>48</v>
      </c>
      <c r="U22" s="7" t="s">
        <v>49</v>
      </c>
      <c r="V22" s="7" t="s">
        <v>46</v>
      </c>
      <c r="W22" s="7" t="s">
        <v>50</v>
      </c>
      <c r="X22" s="7"/>
      <c r="Y22" s="1"/>
      <c r="AA22" s="1"/>
      <c r="AB22" s="7"/>
      <c r="AC22" s="7"/>
      <c r="AD22" s="1"/>
      <c r="AE22" s="7"/>
      <c r="AF22" s="7"/>
      <c r="AG22" s="7"/>
      <c r="AI22" s="7"/>
      <c r="AN22" s="7"/>
      <c r="AO22" s="1"/>
      <c r="AQ22" s="1"/>
      <c r="AR22" s="7"/>
      <c r="AS22" s="7"/>
      <c r="AT22" s="1"/>
      <c r="AU22" s="7" t="s">
        <v>51</v>
      </c>
      <c r="AV22" s="7" t="s">
        <v>72</v>
      </c>
      <c r="AW22" s="7" t="s">
        <v>72</v>
      </c>
      <c r="AX22">
        <v>1</v>
      </c>
      <c r="AY22" s="7" t="s">
        <v>82</v>
      </c>
      <c r="AZ22">
        <v>11.99</v>
      </c>
      <c r="BA22">
        <v>11.99</v>
      </c>
      <c r="BB22">
        <v>6</v>
      </c>
      <c r="BC22">
        <v>5055.5</v>
      </c>
      <c r="BD22" s="7"/>
      <c r="BE22" s="1"/>
      <c r="BG22" s="1"/>
      <c r="BH22" s="7"/>
      <c r="BI22" s="7"/>
      <c r="BJ22" s="7"/>
      <c r="BL22" s="7"/>
    </row>
    <row r="23" spans="1:64" x14ac:dyDescent="0.35">
      <c r="A23" s="7" t="s">
        <v>39</v>
      </c>
      <c r="B23" s="7" t="s">
        <v>40</v>
      </c>
      <c r="C23" s="7" t="s">
        <v>41</v>
      </c>
      <c r="D23">
        <v>1</v>
      </c>
      <c r="E23">
        <v>1</v>
      </c>
      <c r="F23" s="8">
        <v>42919.291516203702</v>
      </c>
      <c r="G23" s="1">
        <v>42917</v>
      </c>
      <c r="H23" s="1">
        <v>42947</v>
      </c>
      <c r="I23" s="7" t="s">
        <v>42</v>
      </c>
      <c r="J23">
        <v>1234</v>
      </c>
      <c r="K23">
        <v>0</v>
      </c>
      <c r="L23" s="7" t="s">
        <v>43</v>
      </c>
      <c r="M23" s="7" t="s">
        <v>44</v>
      </c>
      <c r="N23" s="7" t="s">
        <v>45</v>
      </c>
      <c r="O23" s="7" t="s">
        <v>46</v>
      </c>
      <c r="P23" s="7" t="s">
        <v>46</v>
      </c>
      <c r="Q23" s="7" t="s">
        <v>47</v>
      </c>
      <c r="R23">
        <v>19</v>
      </c>
      <c r="S23">
        <v>5</v>
      </c>
      <c r="T23" s="7" t="s">
        <v>48</v>
      </c>
      <c r="U23" s="7" t="s">
        <v>49</v>
      </c>
      <c r="V23" s="7" t="s">
        <v>46</v>
      </c>
      <c r="W23" s="7" t="s">
        <v>50</v>
      </c>
      <c r="X23" s="7"/>
      <c r="Y23" s="1"/>
      <c r="AA23" s="1"/>
      <c r="AB23" s="7"/>
      <c r="AC23" s="7"/>
      <c r="AD23" s="1"/>
      <c r="AE23" s="7"/>
      <c r="AF23" s="7"/>
      <c r="AG23" s="7"/>
      <c r="AI23" s="7"/>
      <c r="AN23" s="7"/>
      <c r="AO23" s="1"/>
      <c r="AQ23" s="1"/>
      <c r="AR23" s="7"/>
      <c r="AS23" s="7"/>
      <c r="AT23" s="1"/>
      <c r="AU23" s="7" t="s">
        <v>51</v>
      </c>
      <c r="AV23" s="7" t="s">
        <v>73</v>
      </c>
      <c r="AW23" s="7" t="s">
        <v>73</v>
      </c>
      <c r="AX23">
        <v>1</v>
      </c>
      <c r="AY23" s="7" t="s">
        <v>82</v>
      </c>
      <c r="AZ23">
        <v>500</v>
      </c>
      <c r="BA23">
        <v>500</v>
      </c>
      <c r="BB23">
        <v>6</v>
      </c>
      <c r="BC23">
        <v>5055.5</v>
      </c>
      <c r="BD23" s="7"/>
      <c r="BE23" s="1"/>
      <c r="BG23" s="1"/>
      <c r="BH23" s="7"/>
      <c r="BI23" s="7"/>
      <c r="BJ23" s="7"/>
      <c r="BL23" s="7"/>
    </row>
    <row r="24" spans="1:64" x14ac:dyDescent="0.35">
      <c r="A24" s="7" t="s">
        <v>39</v>
      </c>
      <c r="B24" s="7" t="s">
        <v>40</v>
      </c>
      <c r="C24" s="7" t="s">
        <v>41</v>
      </c>
      <c r="D24">
        <v>1</v>
      </c>
      <c r="E24">
        <v>1</v>
      </c>
      <c r="F24" s="8">
        <v>42919.291516203702</v>
      </c>
      <c r="G24" s="1">
        <v>42917</v>
      </c>
      <c r="H24" s="1">
        <v>42947</v>
      </c>
      <c r="I24" s="7" t="s">
        <v>42</v>
      </c>
      <c r="J24">
        <v>1234</v>
      </c>
      <c r="K24">
        <v>0</v>
      </c>
      <c r="L24" s="7" t="s">
        <v>43</v>
      </c>
      <c r="M24" s="7" t="s">
        <v>44</v>
      </c>
      <c r="N24" s="7" t="s">
        <v>45</v>
      </c>
      <c r="O24" s="7" t="s">
        <v>46</v>
      </c>
      <c r="P24" s="7" t="s">
        <v>46</v>
      </c>
      <c r="Q24" s="7" t="s">
        <v>47</v>
      </c>
      <c r="R24">
        <v>19</v>
      </c>
      <c r="S24">
        <v>5</v>
      </c>
      <c r="T24" s="7" t="s">
        <v>48</v>
      </c>
      <c r="U24" s="7" t="s">
        <v>49</v>
      </c>
      <c r="V24" s="7" t="s">
        <v>46</v>
      </c>
      <c r="W24" s="7" t="s">
        <v>50</v>
      </c>
      <c r="X24" s="7"/>
      <c r="Y24" s="1"/>
      <c r="AA24" s="1"/>
      <c r="AB24" s="7"/>
      <c r="AC24" s="7"/>
      <c r="AD24" s="1"/>
      <c r="AE24" s="7"/>
      <c r="AF24" s="7"/>
      <c r="AG24" s="7"/>
      <c r="AI24" s="7"/>
      <c r="AN24" s="7"/>
      <c r="AO24" s="1"/>
      <c r="AQ24" s="1"/>
      <c r="AR24" s="7"/>
      <c r="AS24" s="7"/>
      <c r="AT24" s="1"/>
      <c r="AU24" s="7" t="s">
        <v>53</v>
      </c>
      <c r="AV24" s="7" t="s">
        <v>70</v>
      </c>
      <c r="AW24" s="7" t="s">
        <v>79</v>
      </c>
      <c r="AX24">
        <v>1</v>
      </c>
      <c r="AY24" s="7" t="s">
        <v>82</v>
      </c>
      <c r="AZ24">
        <v>186.07</v>
      </c>
      <c r="BA24">
        <v>186.07</v>
      </c>
      <c r="BB24">
        <v>6</v>
      </c>
      <c r="BC24">
        <v>5055.5</v>
      </c>
      <c r="BD24" s="7"/>
      <c r="BE24" s="1"/>
      <c r="BG24" s="1"/>
      <c r="BH24" s="7"/>
      <c r="BI24" s="7"/>
      <c r="BJ24" s="7"/>
      <c r="BL24" s="7"/>
    </row>
    <row r="25" spans="1:64" x14ac:dyDescent="0.35">
      <c r="A25" s="7" t="s">
        <v>39</v>
      </c>
      <c r="B25" s="7" t="s">
        <v>40</v>
      </c>
      <c r="C25" s="7" t="s">
        <v>41</v>
      </c>
      <c r="D25">
        <v>1</v>
      </c>
      <c r="E25">
        <v>1</v>
      </c>
      <c r="F25" s="8">
        <v>42919.291516203702</v>
      </c>
      <c r="G25" s="1">
        <v>42917</v>
      </c>
      <c r="H25" s="1">
        <v>42947</v>
      </c>
      <c r="I25" s="7" t="s">
        <v>42</v>
      </c>
      <c r="J25">
        <v>1234</v>
      </c>
      <c r="K25">
        <v>0</v>
      </c>
      <c r="L25" s="7" t="s">
        <v>43</v>
      </c>
      <c r="M25" s="7" t="s">
        <v>44</v>
      </c>
      <c r="N25" s="7" t="s">
        <v>45</v>
      </c>
      <c r="O25" s="7" t="s">
        <v>46</v>
      </c>
      <c r="P25" s="7" t="s">
        <v>46</v>
      </c>
      <c r="Q25" s="7" t="s">
        <v>47</v>
      </c>
      <c r="R25">
        <v>19</v>
      </c>
      <c r="S25">
        <v>5</v>
      </c>
      <c r="T25" s="7" t="s">
        <v>48</v>
      </c>
      <c r="U25" s="7" t="s">
        <v>49</v>
      </c>
      <c r="V25" s="7" t="s">
        <v>46</v>
      </c>
      <c r="W25" s="7" t="s">
        <v>50</v>
      </c>
      <c r="X25" s="7"/>
      <c r="Y25" s="1"/>
      <c r="AA25" s="1"/>
      <c r="AB25" s="7"/>
      <c r="AC25" s="7"/>
      <c r="AD25" s="1"/>
      <c r="AE25" s="7"/>
      <c r="AF25" s="7"/>
      <c r="AG25" s="7"/>
      <c r="AI25" s="7"/>
      <c r="AN25" s="7"/>
      <c r="AO25" s="1"/>
      <c r="AQ25" s="1"/>
      <c r="AR25" s="7"/>
      <c r="AS25" s="7"/>
      <c r="AT25" s="1"/>
      <c r="AU25" s="7" t="s">
        <v>53</v>
      </c>
      <c r="AV25" s="7" t="s">
        <v>71</v>
      </c>
      <c r="AW25" s="7" t="s">
        <v>80</v>
      </c>
      <c r="AX25">
        <v>2</v>
      </c>
      <c r="AY25" s="7" t="s">
        <v>82</v>
      </c>
      <c r="AZ25">
        <v>14.18</v>
      </c>
      <c r="BA25">
        <v>28.36</v>
      </c>
      <c r="BB25">
        <v>6</v>
      </c>
      <c r="BC25">
        <v>5055.5</v>
      </c>
      <c r="BD25" s="7"/>
      <c r="BE25" s="1"/>
      <c r="BG25" s="1"/>
      <c r="BH25" s="7"/>
      <c r="BI25" s="7"/>
      <c r="BJ25" s="7"/>
      <c r="BL25" s="7"/>
    </row>
    <row r="26" spans="1:64" x14ac:dyDescent="0.35">
      <c r="A26" s="7" t="s">
        <v>39</v>
      </c>
      <c r="B26" s="7" t="s">
        <v>40</v>
      </c>
      <c r="C26" s="7" t="s">
        <v>41</v>
      </c>
      <c r="D26">
        <v>1</v>
      </c>
      <c r="E26">
        <v>1</v>
      </c>
      <c r="F26" s="8">
        <v>42919.291516203702</v>
      </c>
      <c r="G26" s="1">
        <v>42917</v>
      </c>
      <c r="H26" s="1">
        <v>42947</v>
      </c>
      <c r="I26" s="7" t="s">
        <v>42</v>
      </c>
      <c r="J26">
        <v>1234</v>
      </c>
      <c r="K26">
        <v>0</v>
      </c>
      <c r="L26" s="7" t="s">
        <v>43</v>
      </c>
      <c r="M26" s="7" t="s">
        <v>44</v>
      </c>
      <c r="N26" s="7" t="s">
        <v>45</v>
      </c>
      <c r="O26" s="7" t="s">
        <v>46</v>
      </c>
      <c r="P26" s="7" t="s">
        <v>46</v>
      </c>
      <c r="Q26" s="7" t="s">
        <v>47</v>
      </c>
      <c r="R26">
        <v>19</v>
      </c>
      <c r="S26">
        <v>5</v>
      </c>
      <c r="T26" s="7" t="s">
        <v>48</v>
      </c>
      <c r="U26" s="7" t="s">
        <v>49</v>
      </c>
      <c r="V26" s="7" t="s">
        <v>46</v>
      </c>
      <c r="W26" s="7" t="s">
        <v>50</v>
      </c>
      <c r="X26" s="7"/>
      <c r="Y26" s="1"/>
      <c r="AA26" s="1"/>
      <c r="AB26" s="7"/>
      <c r="AC26" s="7"/>
      <c r="AD26" s="1"/>
      <c r="AE26" s="7"/>
      <c r="AF26" s="7"/>
      <c r="AG26" s="7"/>
      <c r="AI26" s="7"/>
      <c r="AN26" s="7"/>
      <c r="AO26" s="1"/>
      <c r="AQ26" s="1"/>
      <c r="AR26" s="7"/>
      <c r="AS26" s="7"/>
      <c r="AT26" s="1"/>
      <c r="AU26" s="7" t="s">
        <v>53</v>
      </c>
      <c r="AV26" s="7" t="s">
        <v>74</v>
      </c>
      <c r="AW26" s="7" t="s">
        <v>81</v>
      </c>
      <c r="AX26">
        <v>1</v>
      </c>
      <c r="AY26" s="7" t="s">
        <v>82</v>
      </c>
      <c r="AZ26">
        <v>103.2</v>
      </c>
      <c r="BA26">
        <v>103.2</v>
      </c>
      <c r="BB26">
        <v>6</v>
      </c>
      <c r="BC26">
        <v>5055.5</v>
      </c>
      <c r="BD26" s="7"/>
      <c r="BE26" s="1"/>
      <c r="BG26" s="1"/>
      <c r="BH26" s="7"/>
      <c r="BI26" s="7"/>
      <c r="BJ26" s="7"/>
      <c r="BL26" s="7"/>
    </row>
    <row r="27" spans="1:64" x14ac:dyDescent="0.35">
      <c r="A27" s="7" t="s">
        <v>39</v>
      </c>
      <c r="B27" s="7" t="s">
        <v>40</v>
      </c>
      <c r="C27" s="7" t="s">
        <v>41</v>
      </c>
      <c r="D27">
        <v>1</v>
      </c>
      <c r="E27">
        <v>1</v>
      </c>
      <c r="F27" s="8">
        <v>42919.291516203702</v>
      </c>
      <c r="G27" s="1">
        <v>42917</v>
      </c>
      <c r="H27" s="1">
        <v>42947</v>
      </c>
      <c r="I27" s="7" t="s">
        <v>42</v>
      </c>
      <c r="J27">
        <v>1234</v>
      </c>
      <c r="K27">
        <v>0</v>
      </c>
      <c r="L27" s="7" t="s">
        <v>43</v>
      </c>
      <c r="M27" s="7" t="s">
        <v>44</v>
      </c>
      <c r="N27" s="7" t="s">
        <v>45</v>
      </c>
      <c r="O27" s="7" t="s">
        <v>46</v>
      </c>
      <c r="P27" s="7" t="s">
        <v>46</v>
      </c>
      <c r="Q27" s="7" t="s">
        <v>47</v>
      </c>
      <c r="R27">
        <v>19</v>
      </c>
      <c r="S27">
        <v>5</v>
      </c>
      <c r="T27" s="7" t="s">
        <v>48</v>
      </c>
      <c r="U27" s="7" t="s">
        <v>49</v>
      </c>
      <c r="V27" s="7" t="s">
        <v>46</v>
      </c>
      <c r="W27" s="7" t="s">
        <v>50</v>
      </c>
      <c r="X27" s="7"/>
      <c r="Y27" s="1"/>
      <c r="AA27" s="1"/>
      <c r="AB27" s="7"/>
      <c r="AC27" s="7"/>
      <c r="AD27" s="1"/>
      <c r="AE27" s="7"/>
      <c r="AF27" s="7"/>
      <c r="AG27" s="7"/>
      <c r="AI27" s="7"/>
      <c r="AN27" s="7"/>
      <c r="AO27" s="1"/>
      <c r="AQ27" s="1"/>
      <c r="AR27" s="7"/>
      <c r="AS27" s="7"/>
      <c r="AT27" s="1"/>
      <c r="AU27" s="7" t="s">
        <v>54</v>
      </c>
      <c r="AV27" s="7" t="s">
        <v>74</v>
      </c>
      <c r="AW27" s="7" t="s">
        <v>81</v>
      </c>
      <c r="AX27">
        <v>1</v>
      </c>
      <c r="AY27" s="7" t="s">
        <v>82</v>
      </c>
      <c r="AZ27">
        <v>103.2</v>
      </c>
      <c r="BA27">
        <v>103.2</v>
      </c>
      <c r="BB27">
        <v>6</v>
      </c>
      <c r="BC27">
        <v>5055.5</v>
      </c>
      <c r="BD27" s="7"/>
      <c r="BE27" s="1"/>
      <c r="BG27" s="1"/>
      <c r="BH27" s="7"/>
      <c r="BI27" s="7"/>
      <c r="BJ27" s="7"/>
      <c r="BL27" s="7"/>
    </row>
    <row r="28" spans="1:64" x14ac:dyDescent="0.35">
      <c r="A28" s="7" t="s">
        <v>39</v>
      </c>
      <c r="B28" s="7" t="s">
        <v>40</v>
      </c>
      <c r="C28" s="7" t="s">
        <v>41</v>
      </c>
      <c r="D28">
        <v>1</v>
      </c>
      <c r="E28">
        <v>1</v>
      </c>
      <c r="F28" s="8">
        <v>42919.291516203702</v>
      </c>
      <c r="G28" s="1">
        <v>42917</v>
      </c>
      <c r="H28" s="1">
        <v>42947</v>
      </c>
      <c r="I28" s="7" t="s">
        <v>42</v>
      </c>
      <c r="J28">
        <v>1234</v>
      </c>
      <c r="K28">
        <v>0</v>
      </c>
      <c r="L28" s="7" t="s">
        <v>43</v>
      </c>
      <c r="M28" s="7" t="s">
        <v>44</v>
      </c>
      <c r="N28" s="7" t="s">
        <v>45</v>
      </c>
      <c r="O28" s="7" t="s">
        <v>46</v>
      </c>
      <c r="P28" s="7" t="s">
        <v>46</v>
      </c>
      <c r="Q28" s="7" t="s">
        <v>47</v>
      </c>
      <c r="R28">
        <v>19</v>
      </c>
      <c r="S28">
        <v>5</v>
      </c>
      <c r="T28" s="7" t="s">
        <v>48</v>
      </c>
      <c r="U28" s="7" t="s">
        <v>49</v>
      </c>
      <c r="V28" s="7" t="s">
        <v>46</v>
      </c>
      <c r="W28" s="7" t="s">
        <v>50</v>
      </c>
      <c r="X28" s="7"/>
      <c r="Y28" s="1"/>
      <c r="AA28" s="1"/>
      <c r="AB28" s="7"/>
      <c r="AC28" s="7"/>
      <c r="AD28" s="1"/>
      <c r="AE28" s="7"/>
      <c r="AF28" s="7"/>
      <c r="AG28" s="7"/>
      <c r="AI28" s="7"/>
      <c r="AN28" s="7"/>
      <c r="AO28" s="1"/>
      <c r="AQ28" s="1"/>
      <c r="AR28" s="7"/>
      <c r="AS28" s="7"/>
      <c r="AT28" s="1"/>
      <c r="AU28" s="7" t="s">
        <v>55</v>
      </c>
      <c r="AV28" s="7" t="s">
        <v>71</v>
      </c>
      <c r="AW28" s="7" t="s">
        <v>80</v>
      </c>
      <c r="AX28">
        <v>1</v>
      </c>
      <c r="AY28" s="7" t="s">
        <v>82</v>
      </c>
      <c r="AZ28">
        <v>14.18</v>
      </c>
      <c r="BA28">
        <v>14.18</v>
      </c>
      <c r="BB28">
        <v>6</v>
      </c>
      <c r="BC28">
        <v>5055.5</v>
      </c>
      <c r="BD28" s="7"/>
      <c r="BE28" s="1"/>
      <c r="BG28" s="1"/>
      <c r="BH28" s="7"/>
      <c r="BI28" s="7"/>
      <c r="BJ28" s="7"/>
      <c r="BL28" s="7"/>
    </row>
    <row r="29" spans="1:64" x14ac:dyDescent="0.35">
      <c r="A29" s="7" t="s">
        <v>39</v>
      </c>
      <c r="B29" s="7" t="s">
        <v>40</v>
      </c>
      <c r="C29" s="7" t="s">
        <v>41</v>
      </c>
      <c r="D29">
        <v>1</v>
      </c>
      <c r="E29">
        <v>1</v>
      </c>
      <c r="F29" s="8">
        <v>42919.291516203702</v>
      </c>
      <c r="G29" s="1">
        <v>42917</v>
      </c>
      <c r="H29" s="1">
        <v>42947</v>
      </c>
      <c r="I29" s="7" t="s">
        <v>42</v>
      </c>
      <c r="J29">
        <v>1234</v>
      </c>
      <c r="K29">
        <v>0</v>
      </c>
      <c r="L29" s="7" t="s">
        <v>43</v>
      </c>
      <c r="M29" s="7" t="s">
        <v>44</v>
      </c>
      <c r="N29" s="7" t="s">
        <v>45</v>
      </c>
      <c r="O29" s="7" t="s">
        <v>46</v>
      </c>
      <c r="P29" s="7" t="s">
        <v>46</v>
      </c>
      <c r="Q29" s="7" t="s">
        <v>47</v>
      </c>
      <c r="R29">
        <v>19</v>
      </c>
      <c r="S29">
        <v>5</v>
      </c>
      <c r="T29" s="7" t="s">
        <v>48</v>
      </c>
      <c r="U29" s="7" t="s">
        <v>49</v>
      </c>
      <c r="V29" s="7" t="s">
        <v>46</v>
      </c>
      <c r="W29" s="7" t="s">
        <v>50</v>
      </c>
      <c r="X29" s="7"/>
      <c r="Y29" s="1"/>
      <c r="AA29" s="1"/>
      <c r="AB29" s="7"/>
      <c r="AC29" s="7"/>
      <c r="AD29" s="1"/>
      <c r="AE29" s="7"/>
      <c r="AF29" s="7"/>
      <c r="AG29" s="7"/>
      <c r="AI29" s="7"/>
      <c r="AN29" s="7"/>
      <c r="AO29" s="1"/>
      <c r="AQ29" s="1"/>
      <c r="AR29" s="7"/>
      <c r="AS29" s="7"/>
      <c r="AT29" s="1"/>
      <c r="AU29" s="7" t="s">
        <v>55</v>
      </c>
      <c r="AV29" s="7" t="s">
        <v>72</v>
      </c>
      <c r="AW29" s="7" t="s">
        <v>72</v>
      </c>
      <c r="AX29">
        <v>1</v>
      </c>
      <c r="AY29" s="7" t="s">
        <v>82</v>
      </c>
      <c r="AZ29">
        <v>11.99</v>
      </c>
      <c r="BA29">
        <v>11.99</v>
      </c>
      <c r="BB29">
        <v>6</v>
      </c>
      <c r="BC29">
        <v>5055.5</v>
      </c>
      <c r="BD29" s="7"/>
      <c r="BE29" s="1"/>
      <c r="BG29" s="1"/>
      <c r="BH29" s="7"/>
      <c r="BI29" s="7"/>
      <c r="BJ29" s="7"/>
      <c r="BL29" s="7"/>
    </row>
    <row r="30" spans="1:64" x14ac:dyDescent="0.35">
      <c r="A30" s="7" t="s">
        <v>39</v>
      </c>
      <c r="B30" s="7" t="s">
        <v>40</v>
      </c>
      <c r="C30" s="7" t="s">
        <v>41</v>
      </c>
      <c r="D30">
        <v>1</v>
      </c>
      <c r="E30">
        <v>1</v>
      </c>
      <c r="F30" s="8">
        <v>42919.291516203702</v>
      </c>
      <c r="G30" s="1">
        <v>42917</v>
      </c>
      <c r="H30" s="1">
        <v>42947</v>
      </c>
      <c r="I30" s="7" t="s">
        <v>42</v>
      </c>
      <c r="J30">
        <v>1234</v>
      </c>
      <c r="K30">
        <v>0</v>
      </c>
      <c r="L30" s="7" t="s">
        <v>43</v>
      </c>
      <c r="M30" s="7" t="s">
        <v>44</v>
      </c>
      <c r="N30" s="7" t="s">
        <v>45</v>
      </c>
      <c r="O30" s="7" t="s">
        <v>46</v>
      </c>
      <c r="P30" s="7" t="s">
        <v>46</v>
      </c>
      <c r="Q30" s="7" t="s">
        <v>47</v>
      </c>
      <c r="R30">
        <v>19</v>
      </c>
      <c r="S30">
        <v>5</v>
      </c>
      <c r="T30" s="7" t="s">
        <v>48</v>
      </c>
      <c r="U30" s="7" t="s">
        <v>49</v>
      </c>
      <c r="V30" s="7" t="s">
        <v>46</v>
      </c>
      <c r="W30" s="7" t="s">
        <v>50</v>
      </c>
      <c r="X30" s="7"/>
      <c r="Y30" s="1"/>
      <c r="AA30" s="1"/>
      <c r="AB30" s="7"/>
      <c r="AC30" s="7"/>
      <c r="AD30" s="1"/>
      <c r="AE30" s="7"/>
      <c r="AF30" s="7"/>
      <c r="AG30" s="7"/>
      <c r="AI30" s="7"/>
      <c r="AN30" s="7"/>
      <c r="AO30" s="1"/>
      <c r="AQ30" s="1"/>
      <c r="AR30" s="7"/>
      <c r="AS30" s="7"/>
      <c r="AT30" s="1"/>
      <c r="AU30" s="7" t="s">
        <v>52</v>
      </c>
      <c r="AV30" s="7" t="s">
        <v>75</v>
      </c>
      <c r="AW30" s="7" t="s">
        <v>75</v>
      </c>
      <c r="AX30">
        <v>1</v>
      </c>
      <c r="AY30" s="7" t="s">
        <v>82</v>
      </c>
      <c r="AZ30">
        <v>705</v>
      </c>
      <c r="BA30">
        <v>705</v>
      </c>
      <c r="BB30">
        <v>6</v>
      </c>
      <c r="BC30">
        <v>5055.5</v>
      </c>
      <c r="BD30" s="7"/>
      <c r="BE30" s="1"/>
      <c r="BG30" s="1"/>
      <c r="BH30" s="7"/>
      <c r="BI30" s="7"/>
      <c r="BJ30" s="7"/>
      <c r="BL30" s="7"/>
    </row>
    <row r="31" spans="1:64" x14ac:dyDescent="0.35">
      <c r="A31" s="7" t="s">
        <v>39</v>
      </c>
      <c r="B31" s="7" t="s">
        <v>40</v>
      </c>
      <c r="C31" s="7" t="s">
        <v>41</v>
      </c>
      <c r="D31">
        <v>1</v>
      </c>
      <c r="E31">
        <v>1</v>
      </c>
      <c r="F31" s="8">
        <v>42919.291516203702</v>
      </c>
      <c r="G31" s="1">
        <v>42917</v>
      </c>
      <c r="H31" s="1">
        <v>42947</v>
      </c>
      <c r="I31" s="7" t="s">
        <v>42</v>
      </c>
      <c r="J31">
        <v>1234</v>
      </c>
      <c r="K31">
        <v>0</v>
      </c>
      <c r="L31" s="7" t="s">
        <v>43</v>
      </c>
      <c r="M31" s="7" t="s">
        <v>44</v>
      </c>
      <c r="N31" s="7" t="s">
        <v>45</v>
      </c>
      <c r="O31" s="7" t="s">
        <v>46</v>
      </c>
      <c r="P31" s="7" t="s">
        <v>46</v>
      </c>
      <c r="Q31" s="7" t="s">
        <v>47</v>
      </c>
      <c r="R31">
        <v>19</v>
      </c>
      <c r="S31">
        <v>5</v>
      </c>
      <c r="T31" s="7" t="s">
        <v>48</v>
      </c>
      <c r="U31" s="7" t="s">
        <v>49</v>
      </c>
      <c r="V31" s="7" t="s">
        <v>46</v>
      </c>
      <c r="W31" s="7" t="s">
        <v>50</v>
      </c>
      <c r="X31" s="7"/>
      <c r="Y31" s="1"/>
      <c r="AA31" s="1"/>
      <c r="AB31" s="7"/>
      <c r="AC31" s="7"/>
      <c r="AD31" s="1"/>
      <c r="AE31" s="7"/>
      <c r="AF31" s="7"/>
      <c r="AG31" s="7"/>
      <c r="AI31" s="7"/>
      <c r="AN31" s="7"/>
      <c r="AO31" s="1"/>
      <c r="AQ31" s="1"/>
      <c r="AR31" s="7"/>
      <c r="AS31" s="7"/>
      <c r="AT31" s="1"/>
      <c r="AU31" s="7" t="s">
        <v>52</v>
      </c>
      <c r="AV31" s="7" t="s">
        <v>76</v>
      </c>
      <c r="AW31" s="7" t="s">
        <v>76</v>
      </c>
      <c r="AX31">
        <v>1</v>
      </c>
      <c r="AY31" s="7" t="s">
        <v>82</v>
      </c>
      <c r="AZ31">
        <v>2035.9</v>
      </c>
      <c r="BA31">
        <v>2035.9</v>
      </c>
      <c r="BB31">
        <v>6</v>
      </c>
      <c r="BC31">
        <v>5055.5</v>
      </c>
      <c r="BD31" s="7"/>
      <c r="BE31" s="1"/>
      <c r="BG31" s="1"/>
      <c r="BH31" s="7"/>
      <c r="BI31" s="7"/>
      <c r="BJ31" s="7"/>
      <c r="BL31" s="7"/>
    </row>
    <row r="32" spans="1:64" x14ac:dyDescent="0.35">
      <c r="A32" s="7" t="s">
        <v>39</v>
      </c>
      <c r="B32" s="7" t="s">
        <v>40</v>
      </c>
      <c r="C32" s="7" t="s">
        <v>41</v>
      </c>
      <c r="D32">
        <v>1</v>
      </c>
      <c r="E32">
        <v>1</v>
      </c>
      <c r="F32" s="8">
        <v>42919.291516203702</v>
      </c>
      <c r="G32" s="1">
        <v>42917</v>
      </c>
      <c r="H32" s="1">
        <v>42947</v>
      </c>
      <c r="I32" s="7" t="s">
        <v>42</v>
      </c>
      <c r="J32">
        <v>1234</v>
      </c>
      <c r="K32">
        <v>0</v>
      </c>
      <c r="L32" s="7" t="s">
        <v>43</v>
      </c>
      <c r="M32" s="7" t="s">
        <v>44</v>
      </c>
      <c r="N32" s="7" t="s">
        <v>45</v>
      </c>
      <c r="O32" s="7" t="s">
        <v>46</v>
      </c>
      <c r="P32" s="7" t="s">
        <v>46</v>
      </c>
      <c r="Q32" s="7" t="s">
        <v>47</v>
      </c>
      <c r="R32">
        <v>19</v>
      </c>
      <c r="S32">
        <v>5</v>
      </c>
      <c r="T32" s="7" t="s">
        <v>48</v>
      </c>
      <c r="U32" s="7" t="s">
        <v>49</v>
      </c>
      <c r="V32" s="7" t="s">
        <v>46</v>
      </c>
      <c r="W32" s="7" t="s">
        <v>50</v>
      </c>
      <c r="X32" s="7"/>
      <c r="Y32" s="1"/>
      <c r="AA32" s="1"/>
      <c r="AB32" s="7"/>
      <c r="AC32" s="7"/>
      <c r="AD32" s="1"/>
      <c r="AE32" s="7"/>
      <c r="AF32" s="7"/>
      <c r="AG32" s="7"/>
      <c r="AI32" s="7"/>
      <c r="AN32" s="7"/>
      <c r="AO32" s="1"/>
      <c r="AQ32" s="1"/>
      <c r="AR32" s="7"/>
      <c r="AS32" s="7"/>
      <c r="AT32" s="1"/>
      <c r="AU32" s="7" t="s">
        <v>52</v>
      </c>
      <c r="AV32" s="7" t="s">
        <v>77</v>
      </c>
      <c r="AW32" s="7" t="s">
        <v>77</v>
      </c>
      <c r="AX32">
        <v>1</v>
      </c>
      <c r="AY32" s="7" t="s">
        <v>82</v>
      </c>
      <c r="AZ32">
        <v>19.75</v>
      </c>
      <c r="BA32">
        <v>19.75</v>
      </c>
      <c r="BB32">
        <v>6</v>
      </c>
      <c r="BC32">
        <v>5055.5</v>
      </c>
      <c r="BD32" s="7"/>
      <c r="BE32" s="1"/>
      <c r="BG32" s="1"/>
      <c r="BH32" s="7"/>
      <c r="BI32" s="7"/>
      <c r="BJ32" s="7"/>
      <c r="BL32" s="7"/>
    </row>
    <row r="33" spans="1:68" x14ac:dyDescent="0.35">
      <c r="A33" s="7" t="s">
        <v>39</v>
      </c>
      <c r="B33" s="7" t="s">
        <v>40</v>
      </c>
      <c r="C33" s="7" t="s">
        <v>41</v>
      </c>
      <c r="D33">
        <v>1</v>
      </c>
      <c r="E33">
        <v>1</v>
      </c>
      <c r="F33" s="8">
        <v>42919.291516203702</v>
      </c>
      <c r="G33" s="1">
        <v>42917</v>
      </c>
      <c r="H33" s="1">
        <v>42947</v>
      </c>
      <c r="I33" s="7" t="s">
        <v>42</v>
      </c>
      <c r="J33">
        <v>1234</v>
      </c>
      <c r="K33">
        <v>0</v>
      </c>
      <c r="L33" s="7" t="s">
        <v>43</v>
      </c>
      <c r="M33" s="7" t="s">
        <v>44</v>
      </c>
      <c r="N33" s="7" t="s">
        <v>45</v>
      </c>
      <c r="O33" s="7" t="s">
        <v>46</v>
      </c>
      <c r="P33" s="7" t="s">
        <v>46</v>
      </c>
      <c r="Q33" s="7" t="s">
        <v>47</v>
      </c>
      <c r="R33">
        <v>19</v>
      </c>
      <c r="S33">
        <v>5</v>
      </c>
      <c r="T33" s="7" t="s">
        <v>48</v>
      </c>
      <c r="U33" s="7" t="s">
        <v>49</v>
      </c>
      <c r="V33" s="7" t="s">
        <v>46</v>
      </c>
      <c r="W33" s="7" t="s">
        <v>50</v>
      </c>
      <c r="X33" s="7"/>
      <c r="Y33" s="1"/>
      <c r="AA33" s="1"/>
      <c r="AB33" s="7"/>
      <c r="AC33" s="7"/>
      <c r="AD33" s="1"/>
      <c r="AE33" s="7"/>
      <c r="AF33" s="7"/>
      <c r="AG33" s="7"/>
      <c r="AI33" s="7"/>
      <c r="AN33" s="7"/>
      <c r="AO33" s="1"/>
      <c r="AQ33" s="1"/>
      <c r="AR33" s="7"/>
      <c r="AS33" s="7"/>
      <c r="AT33" s="1"/>
      <c r="AU33" s="7" t="s">
        <v>56</v>
      </c>
      <c r="AV33" s="7" t="s">
        <v>70</v>
      </c>
      <c r="AW33" s="7" t="s">
        <v>79</v>
      </c>
      <c r="AX33">
        <v>5</v>
      </c>
      <c r="AY33" s="7" t="s">
        <v>82</v>
      </c>
      <c r="AZ33">
        <v>186.07</v>
      </c>
      <c r="BA33">
        <v>930.33</v>
      </c>
      <c r="BB33">
        <v>6</v>
      </c>
      <c r="BC33">
        <v>5055.5</v>
      </c>
      <c r="BD33" s="7"/>
      <c r="BE33" s="1"/>
      <c r="BG33" s="1"/>
      <c r="BH33" s="7"/>
      <c r="BI33" s="7"/>
      <c r="BJ33" s="7"/>
      <c r="BL33" s="7"/>
    </row>
    <row r="34" spans="1:68" x14ac:dyDescent="0.35">
      <c r="A34" s="7" t="s">
        <v>39</v>
      </c>
      <c r="B34" s="7" t="s">
        <v>40</v>
      </c>
      <c r="C34" s="7" t="s">
        <v>41</v>
      </c>
      <c r="D34">
        <v>1</v>
      </c>
      <c r="E34">
        <v>1</v>
      </c>
      <c r="F34" s="8">
        <v>42919.291516203702</v>
      </c>
      <c r="G34" s="1">
        <v>42917</v>
      </c>
      <c r="H34" s="1">
        <v>42947</v>
      </c>
      <c r="I34" s="7" t="s">
        <v>42</v>
      </c>
      <c r="J34">
        <v>1234</v>
      </c>
      <c r="K34">
        <v>0</v>
      </c>
      <c r="L34" s="7" t="s">
        <v>43</v>
      </c>
      <c r="M34" s="7" t="s">
        <v>44</v>
      </c>
      <c r="N34" s="7" t="s">
        <v>45</v>
      </c>
      <c r="O34" s="7" t="s">
        <v>46</v>
      </c>
      <c r="P34" s="7" t="s">
        <v>46</v>
      </c>
      <c r="Q34" s="7" t="s">
        <v>47</v>
      </c>
      <c r="R34">
        <v>19</v>
      </c>
      <c r="S34">
        <v>5</v>
      </c>
      <c r="T34" s="7" t="s">
        <v>48</v>
      </c>
      <c r="U34" s="7" t="s">
        <v>49</v>
      </c>
      <c r="V34" s="7" t="s">
        <v>46</v>
      </c>
      <c r="W34" s="7" t="s">
        <v>50</v>
      </c>
      <c r="X34" s="7"/>
      <c r="Y34" s="1"/>
      <c r="AA34" s="1"/>
      <c r="AB34" s="7"/>
      <c r="AC34" s="7"/>
      <c r="AD34" s="1"/>
      <c r="AE34" s="7"/>
      <c r="AF34" s="7"/>
      <c r="AG34" s="7"/>
      <c r="AI34" s="7"/>
      <c r="AN34" s="7"/>
      <c r="AO34" s="1"/>
      <c r="AQ34" s="1"/>
      <c r="AR34" s="7"/>
      <c r="AS34" s="7"/>
      <c r="AT34" s="1"/>
      <c r="AU34" s="7"/>
      <c r="AV34" s="7"/>
      <c r="AW34" s="7"/>
      <c r="AY34" s="7"/>
      <c r="BD34" s="7" t="s">
        <v>128</v>
      </c>
      <c r="BE34" s="1">
        <v>42921</v>
      </c>
      <c r="BF34">
        <v>205.28</v>
      </c>
      <c r="BG34" s="1">
        <v>42921</v>
      </c>
      <c r="BH34" s="7"/>
      <c r="BI34" s="7"/>
      <c r="BJ34" s="7"/>
      <c r="BL34" s="7"/>
      <c r="BO34">
        <v>2</v>
      </c>
      <c r="BP34">
        <v>241.25</v>
      </c>
    </row>
    <row r="35" spans="1:68" x14ac:dyDescent="0.35">
      <c r="A35" s="7" t="s">
        <v>39</v>
      </c>
      <c r="B35" s="7" t="s">
        <v>40</v>
      </c>
      <c r="C35" s="7" t="s">
        <v>41</v>
      </c>
      <c r="D35">
        <v>1</v>
      </c>
      <c r="E35">
        <v>1</v>
      </c>
      <c r="F35" s="8">
        <v>42919.291516203702</v>
      </c>
      <c r="G35" s="1">
        <v>42917</v>
      </c>
      <c r="H35" s="1">
        <v>42947</v>
      </c>
      <c r="I35" s="7" t="s">
        <v>42</v>
      </c>
      <c r="J35">
        <v>1234</v>
      </c>
      <c r="K35">
        <v>0</v>
      </c>
      <c r="L35" s="7" t="s">
        <v>43</v>
      </c>
      <c r="M35" s="7" t="s">
        <v>44</v>
      </c>
      <c r="N35" s="7" t="s">
        <v>45</v>
      </c>
      <c r="O35" s="7" t="s">
        <v>46</v>
      </c>
      <c r="P35" s="7" t="s">
        <v>46</v>
      </c>
      <c r="Q35" s="7" t="s">
        <v>47</v>
      </c>
      <c r="R35">
        <v>19</v>
      </c>
      <c r="S35">
        <v>5</v>
      </c>
      <c r="T35" s="7" t="s">
        <v>48</v>
      </c>
      <c r="U35" s="7" t="s">
        <v>49</v>
      </c>
      <c r="V35" s="7" t="s">
        <v>46</v>
      </c>
      <c r="W35" s="7" t="s">
        <v>50</v>
      </c>
      <c r="X35" s="7"/>
      <c r="Y35" s="1"/>
      <c r="AA35" s="1"/>
      <c r="AB35" s="7"/>
      <c r="AC35" s="7"/>
      <c r="AD35" s="1"/>
      <c r="AE35" s="7"/>
      <c r="AF35" s="7"/>
      <c r="AG35" s="7"/>
      <c r="AI35" s="7"/>
      <c r="AN35" s="7"/>
      <c r="AO35" s="1"/>
      <c r="AQ35" s="1"/>
      <c r="AR35" s="7"/>
      <c r="AS35" s="7"/>
      <c r="AT35" s="1"/>
      <c r="AU35" s="7"/>
      <c r="AV35" s="7"/>
      <c r="AW35" s="7"/>
      <c r="AY35" s="7"/>
      <c r="BD35" s="7" t="s">
        <v>129</v>
      </c>
      <c r="BE35" s="1">
        <v>42934</v>
      </c>
      <c r="BF35">
        <v>35.97</v>
      </c>
      <c r="BG35" s="1">
        <v>42934</v>
      </c>
      <c r="BH35" s="7"/>
      <c r="BI35" s="7"/>
      <c r="BJ35" s="7"/>
      <c r="BL35" s="7"/>
      <c r="BO35">
        <v>2</v>
      </c>
      <c r="BP35">
        <v>241.25</v>
      </c>
    </row>
    <row r="36" spans="1:68" x14ac:dyDescent="0.35">
      <c r="A36" s="7" t="s">
        <v>39</v>
      </c>
      <c r="B36" s="7" t="s">
        <v>40</v>
      </c>
      <c r="C36" s="7" t="s">
        <v>41</v>
      </c>
      <c r="D36">
        <v>1</v>
      </c>
      <c r="E36">
        <v>1</v>
      </c>
      <c r="F36" s="8">
        <v>42919.291516203702</v>
      </c>
      <c r="G36" s="1">
        <v>42917</v>
      </c>
      <c r="H36" s="1">
        <v>42947</v>
      </c>
      <c r="I36" s="7" t="s">
        <v>42</v>
      </c>
      <c r="J36">
        <v>1234</v>
      </c>
      <c r="K36">
        <v>0</v>
      </c>
      <c r="L36" s="7" t="s">
        <v>43</v>
      </c>
      <c r="M36" s="7" t="s">
        <v>44</v>
      </c>
      <c r="N36" s="7" t="s">
        <v>45</v>
      </c>
      <c r="O36" s="7" t="s">
        <v>46</v>
      </c>
      <c r="P36" s="7" t="s">
        <v>46</v>
      </c>
      <c r="Q36" s="7" t="s">
        <v>47</v>
      </c>
      <c r="R36">
        <v>19</v>
      </c>
      <c r="S36">
        <v>5</v>
      </c>
      <c r="T36" s="7" t="s">
        <v>48</v>
      </c>
      <c r="U36" s="7" t="s">
        <v>49</v>
      </c>
      <c r="V36" s="7" t="s">
        <v>46</v>
      </c>
      <c r="W36" s="7" t="s">
        <v>50</v>
      </c>
      <c r="X36" s="7"/>
      <c r="Y36" s="1"/>
      <c r="AA36" s="1"/>
      <c r="AB36" s="7"/>
      <c r="AC36" s="7"/>
      <c r="AD36" s="1"/>
      <c r="AE36" s="7"/>
      <c r="AF36" s="7"/>
      <c r="AG36" s="7"/>
      <c r="AI36" s="7"/>
      <c r="AN36" s="7"/>
      <c r="AO36" s="1"/>
      <c r="AQ36" s="1"/>
      <c r="AR36" s="7"/>
      <c r="AS36" s="7"/>
      <c r="AT36" s="1"/>
      <c r="AU36" s="7"/>
      <c r="AV36" s="7"/>
      <c r="AW36" s="7"/>
      <c r="AY36" s="7"/>
      <c r="BD36" s="7"/>
      <c r="BE36" s="1"/>
      <c r="BG36" s="1"/>
      <c r="BH36" s="7" t="s">
        <v>128</v>
      </c>
      <c r="BI36" s="7" t="s">
        <v>69</v>
      </c>
      <c r="BJ36" s="7" t="s">
        <v>78</v>
      </c>
      <c r="BK36">
        <v>1</v>
      </c>
      <c r="BL36" s="7" t="s">
        <v>82</v>
      </c>
      <c r="BM36">
        <v>205.28</v>
      </c>
      <c r="BN36">
        <v>205.28</v>
      </c>
      <c r="BO36">
        <v>2</v>
      </c>
      <c r="BP36">
        <v>241.25</v>
      </c>
    </row>
    <row r="37" spans="1:68" x14ac:dyDescent="0.35">
      <c r="A37" s="7" t="s">
        <v>39</v>
      </c>
      <c r="B37" s="7" t="s">
        <v>40</v>
      </c>
      <c r="C37" s="7" t="s">
        <v>41</v>
      </c>
      <c r="D37">
        <v>1</v>
      </c>
      <c r="E37">
        <v>1</v>
      </c>
      <c r="F37" s="8">
        <v>42919.291516203702</v>
      </c>
      <c r="G37" s="1">
        <v>42917</v>
      </c>
      <c r="H37" s="1">
        <v>42947</v>
      </c>
      <c r="I37" s="7" t="s">
        <v>42</v>
      </c>
      <c r="J37">
        <v>1234</v>
      </c>
      <c r="K37">
        <v>0</v>
      </c>
      <c r="L37" s="7" t="s">
        <v>43</v>
      </c>
      <c r="M37" s="7" t="s">
        <v>44</v>
      </c>
      <c r="N37" s="7" t="s">
        <v>45</v>
      </c>
      <c r="O37" s="7" t="s">
        <v>46</v>
      </c>
      <c r="P37" s="7" t="s">
        <v>46</v>
      </c>
      <c r="Q37" s="7" t="s">
        <v>47</v>
      </c>
      <c r="R37">
        <v>19</v>
      </c>
      <c r="S37">
        <v>5</v>
      </c>
      <c r="T37" s="7" t="s">
        <v>48</v>
      </c>
      <c r="U37" s="7" t="s">
        <v>49</v>
      </c>
      <c r="V37" s="7" t="s">
        <v>46</v>
      </c>
      <c r="W37" s="7" t="s">
        <v>50</v>
      </c>
      <c r="X37" s="7"/>
      <c r="Y37" s="1"/>
      <c r="AA37" s="1"/>
      <c r="AB37" s="7"/>
      <c r="AC37" s="7"/>
      <c r="AD37" s="1"/>
      <c r="AE37" s="7"/>
      <c r="AF37" s="7"/>
      <c r="AG37" s="7"/>
      <c r="AI37" s="7"/>
      <c r="AN37" s="7"/>
      <c r="AO37" s="1"/>
      <c r="AQ37" s="1"/>
      <c r="AR37" s="7"/>
      <c r="AS37" s="7"/>
      <c r="AT37" s="1"/>
      <c r="AU37" s="7"/>
      <c r="AV37" s="7"/>
      <c r="AW37" s="7"/>
      <c r="AY37" s="7"/>
      <c r="BD37" s="7"/>
      <c r="BE37" s="1"/>
      <c r="BG37" s="1"/>
      <c r="BH37" s="7" t="s">
        <v>129</v>
      </c>
      <c r="BI37" s="7" t="s">
        <v>72</v>
      </c>
      <c r="BJ37" s="7" t="s">
        <v>72</v>
      </c>
      <c r="BK37">
        <v>3</v>
      </c>
      <c r="BL37" s="7" t="s">
        <v>82</v>
      </c>
      <c r="BM37">
        <v>11.99</v>
      </c>
      <c r="BN37">
        <v>35.97</v>
      </c>
      <c r="BO37">
        <v>2</v>
      </c>
      <c r="BP37">
        <v>241.25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A6" sqref="A6"/>
    </sheetView>
  </sheetViews>
  <sheetFormatPr defaultRowHeight="14.5" x14ac:dyDescent="0.35"/>
  <cols>
    <col min="1" max="1" width="19.08984375" customWidth="1"/>
    <col min="2" max="2" width="13.36328125" bestFit="1" customWidth="1"/>
    <col min="3" max="3" width="9.90625" customWidth="1"/>
    <col min="4" max="4" width="12.7265625" customWidth="1"/>
    <col min="5" max="5" width="3.36328125" customWidth="1"/>
    <col min="6" max="6" width="6.1796875" customWidth="1"/>
    <col min="7" max="7" width="10.90625" bestFit="1" customWidth="1"/>
    <col min="8" max="8" width="2.453125" customWidth="1"/>
    <col min="9" max="9" width="20" bestFit="1" customWidth="1"/>
  </cols>
  <sheetData>
    <row r="1" spans="1:9" x14ac:dyDescent="0.35">
      <c r="A1" s="17" t="s">
        <v>6</v>
      </c>
      <c r="B1" s="18">
        <v>42736</v>
      </c>
    </row>
    <row r="2" spans="1:9" x14ac:dyDescent="0.35">
      <c r="A2" s="17" t="s">
        <v>7</v>
      </c>
      <c r="B2" s="18">
        <v>42825</v>
      </c>
    </row>
    <row r="3" spans="1:9" x14ac:dyDescent="0.35">
      <c r="A3" s="17" t="s">
        <v>22</v>
      </c>
      <c r="B3" s="19" t="s">
        <v>50</v>
      </c>
      <c r="I3" s="25" t="s">
        <v>152</v>
      </c>
    </row>
    <row r="4" spans="1:9" x14ac:dyDescent="0.35">
      <c r="F4" s="25" t="s">
        <v>151</v>
      </c>
      <c r="G4" s="26">
        <f>SUM(C:C)</f>
        <v>1368</v>
      </c>
      <c r="H4" s="28"/>
      <c r="I4" s="7" t="s">
        <v>153</v>
      </c>
    </row>
    <row r="5" spans="1:9" x14ac:dyDescent="0.35">
      <c r="A5" s="9" t="s">
        <v>23</v>
      </c>
      <c r="B5" s="9" t="s">
        <v>24</v>
      </c>
      <c r="C5" s="9" t="s">
        <v>25</v>
      </c>
      <c r="D5" s="10" t="s">
        <v>28</v>
      </c>
    </row>
    <row r="6" spans="1:9" x14ac:dyDescent="0.35">
      <c r="A6" s="11" t="s">
        <v>51</v>
      </c>
      <c r="B6" s="12">
        <v>42738</v>
      </c>
      <c r="C6" s="11">
        <v>325</v>
      </c>
      <c r="D6" s="13" t="s">
        <v>63</v>
      </c>
    </row>
    <row r="7" spans="1:9" x14ac:dyDescent="0.35">
      <c r="A7" s="11" t="s">
        <v>53</v>
      </c>
      <c r="B7" s="12">
        <v>42751</v>
      </c>
      <c r="C7" s="11">
        <v>105</v>
      </c>
      <c r="D7" s="13" t="s">
        <v>65</v>
      </c>
    </row>
    <row r="8" spans="1:9" x14ac:dyDescent="0.35">
      <c r="A8" s="11" t="s">
        <v>54</v>
      </c>
      <c r="B8" s="12">
        <v>42758</v>
      </c>
      <c r="C8" s="11">
        <v>123</v>
      </c>
      <c r="D8" s="13" t="s">
        <v>66</v>
      </c>
    </row>
    <row r="9" spans="1:9" x14ac:dyDescent="0.35">
      <c r="A9" s="11" t="s">
        <v>55</v>
      </c>
      <c r="B9" s="12">
        <v>42775</v>
      </c>
      <c r="C9" s="11">
        <v>325</v>
      </c>
      <c r="D9" s="13" t="s">
        <v>67</v>
      </c>
    </row>
    <row r="10" spans="1:9" x14ac:dyDescent="0.35">
      <c r="A10" s="11" t="s">
        <v>56</v>
      </c>
      <c r="B10" s="12">
        <v>42780</v>
      </c>
      <c r="C10" s="11">
        <v>315</v>
      </c>
      <c r="D10" s="13" t="s">
        <v>150</v>
      </c>
    </row>
    <row r="11" spans="1:9" x14ac:dyDescent="0.35">
      <c r="A11" s="11" t="s">
        <v>147</v>
      </c>
      <c r="B11" s="12">
        <v>42786</v>
      </c>
      <c r="C11" s="11">
        <v>175</v>
      </c>
      <c r="D11" s="13" t="s">
        <v>64</v>
      </c>
    </row>
    <row r="12" spans="1:9" x14ac:dyDescent="0.35">
      <c r="A12" s="14" t="s">
        <v>148</v>
      </c>
      <c r="B12" s="21">
        <v>42812</v>
      </c>
      <c r="C12" s="14">
        <v>0</v>
      </c>
      <c r="D12" s="19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showGridLines="0" workbookViewId="0">
      <selection activeCell="I4" sqref="I4"/>
    </sheetView>
  </sheetViews>
  <sheetFormatPr defaultRowHeight="14.5" x14ac:dyDescent="0.35"/>
  <cols>
    <col min="1" max="1" width="18.54296875" customWidth="1"/>
    <col min="2" max="2" width="14.81640625" customWidth="1"/>
    <col min="3" max="3" width="6.453125" customWidth="1"/>
    <col min="4" max="4" width="6" customWidth="1"/>
    <col min="5" max="5" width="7.81640625" customWidth="1"/>
    <col min="6" max="6" width="2.54296875" customWidth="1"/>
    <col min="7" max="7" width="17.90625" bestFit="1" customWidth="1"/>
    <col min="8" max="8" width="10.90625" bestFit="1" customWidth="1"/>
    <col min="9" max="9" width="5.81640625" style="27" customWidth="1"/>
    <col min="10" max="10" width="47.26953125" bestFit="1" customWidth="1"/>
    <col min="11" max="11" width="10.1796875" bestFit="1" customWidth="1"/>
  </cols>
  <sheetData>
    <row r="3" spans="1:11" x14ac:dyDescent="0.35">
      <c r="A3" s="9" t="s">
        <v>30</v>
      </c>
      <c r="B3" s="9" t="s">
        <v>31</v>
      </c>
      <c r="C3" s="9" t="s">
        <v>33</v>
      </c>
      <c r="D3" s="9" t="s">
        <v>35</v>
      </c>
      <c r="E3" s="10" t="s">
        <v>36</v>
      </c>
      <c r="F3" s="23"/>
      <c r="G3" s="24" t="s">
        <v>151</v>
      </c>
      <c r="H3" s="26">
        <f>SUM(E:E)</f>
        <v>1368</v>
      </c>
      <c r="I3" s="31" t="str">
        <f>IF(H3=WZ!G4,"OK","Błąd")</f>
        <v>OK</v>
      </c>
      <c r="J3" s="30" t="s">
        <v>154</v>
      </c>
      <c r="K3" s="25" t="s">
        <v>155</v>
      </c>
    </row>
    <row r="4" spans="1:11" x14ac:dyDescent="0.35">
      <c r="A4" s="11" t="s">
        <v>51</v>
      </c>
      <c r="B4" s="11" t="s">
        <v>138</v>
      </c>
      <c r="C4" s="11">
        <v>10</v>
      </c>
      <c r="D4" s="11">
        <v>15</v>
      </c>
      <c r="E4" s="13">
        <v>150</v>
      </c>
      <c r="F4" s="22"/>
      <c r="G4" s="25" t="str">
        <f>IF(WZ!A6&lt;&gt;"",WZ!A6,"")</f>
        <v>17-WZ/0001(Admin)</v>
      </c>
      <c r="H4" s="26">
        <f>IF(WZ!A6&lt;&gt;"",SUMIFS(E:E,A:A,G4),"")</f>
        <v>325</v>
      </c>
      <c r="I4" s="31" t="str">
        <f>IF(H4&lt;&gt;"",IF(H4=WZ!C6,"OK","Błąd"),"")</f>
        <v>OK</v>
      </c>
      <c r="J4" s="29" t="s">
        <v>156</v>
      </c>
      <c r="K4" s="29" t="s">
        <v>157</v>
      </c>
    </row>
    <row r="5" spans="1:11" x14ac:dyDescent="0.35">
      <c r="A5" s="20" t="s">
        <v>51</v>
      </c>
      <c r="B5" s="11" t="s">
        <v>137</v>
      </c>
      <c r="C5" s="11">
        <v>5</v>
      </c>
      <c r="D5" s="11">
        <v>35</v>
      </c>
      <c r="E5" s="13">
        <v>175</v>
      </c>
      <c r="F5" s="22"/>
      <c r="G5" s="25" t="str">
        <f>IF(WZ!A7&lt;&gt;"",WZ!A7,"")</f>
        <v>17-WZ/0002(Admin)</v>
      </c>
      <c r="H5" s="26">
        <f>IF(WZ!A7&lt;&gt;"",SUMIFS(E:E,A:A,G5),"")</f>
        <v>105</v>
      </c>
      <c r="I5" s="31" t="str">
        <f>IF(H5&lt;&gt;"",IF(H5=WZ!C7,"OK","Błąd"),"")</f>
        <v>OK</v>
      </c>
      <c r="J5" s="29" t="s">
        <v>158</v>
      </c>
      <c r="K5" s="29" t="s">
        <v>159</v>
      </c>
    </row>
    <row r="6" spans="1:11" x14ac:dyDescent="0.35">
      <c r="A6" s="20" t="s">
        <v>51</v>
      </c>
      <c r="B6" s="11" t="s">
        <v>139</v>
      </c>
      <c r="C6" s="11">
        <v>5</v>
      </c>
      <c r="D6" s="11">
        <v>0</v>
      </c>
      <c r="E6" s="13">
        <v>0</v>
      </c>
      <c r="F6" s="22"/>
      <c r="G6" s="25" t="str">
        <f>IF(WZ!A8&lt;&gt;"",WZ!A8,"")</f>
        <v>17-WZ/0003(Admin)</v>
      </c>
      <c r="H6" s="26">
        <f>IF(WZ!A8&lt;&gt;"",SUMIFS(E:E,A:A,G6),"")</f>
        <v>123</v>
      </c>
      <c r="I6" s="31" t="str">
        <f>IF(H6&lt;&gt;"",IF(H6=WZ!C8,"OK","Błąd"),"")</f>
        <v>OK</v>
      </c>
      <c r="J6" s="29" t="s">
        <v>160</v>
      </c>
      <c r="K6" s="29" t="s">
        <v>161</v>
      </c>
    </row>
    <row r="7" spans="1:11" x14ac:dyDescent="0.35">
      <c r="A7" s="11" t="s">
        <v>53</v>
      </c>
      <c r="B7" s="11" t="s">
        <v>140</v>
      </c>
      <c r="C7" s="11">
        <v>5</v>
      </c>
      <c r="D7" s="11">
        <v>0</v>
      </c>
      <c r="E7" s="13">
        <v>0</v>
      </c>
      <c r="F7" s="22"/>
      <c r="G7" s="25" t="str">
        <f>IF(WZ!A9&lt;&gt;"",WZ!A9,"")</f>
        <v>17-WZ/0004(Admin)</v>
      </c>
      <c r="H7" s="26">
        <f>IF(WZ!A9&lt;&gt;"",SUMIFS(E:E,A:A,G7),"")</f>
        <v>325</v>
      </c>
      <c r="I7" s="31" t="str">
        <f>IF(H7&lt;&gt;"",IF(H7=WZ!C9,"OK","Błąd"),"")</f>
        <v>OK</v>
      </c>
      <c r="J7" s="29" t="s">
        <v>162</v>
      </c>
      <c r="K7" s="29" t="s">
        <v>163</v>
      </c>
    </row>
    <row r="8" spans="1:11" x14ac:dyDescent="0.35">
      <c r="A8" s="20" t="s">
        <v>53</v>
      </c>
      <c r="B8" s="11" t="s">
        <v>137</v>
      </c>
      <c r="C8" s="11">
        <v>3</v>
      </c>
      <c r="D8" s="11">
        <v>35</v>
      </c>
      <c r="E8" s="13">
        <v>105</v>
      </c>
      <c r="F8" s="22"/>
      <c r="G8" s="25" t="str">
        <f>IF(WZ!A10&lt;&gt;"",WZ!A10,"")</f>
        <v>17-WZ/0006(Admin)</v>
      </c>
      <c r="H8" s="26">
        <f>IF(WZ!A10&lt;&gt;"",SUMIFS(E:E,A:A,G8),"")</f>
        <v>315</v>
      </c>
      <c r="I8" s="31" t="str">
        <f>IF(H8&lt;&gt;"",IF(H8=WZ!C10,"OK","Błąd"),"")</f>
        <v>OK</v>
      </c>
      <c r="J8" s="7"/>
      <c r="K8" s="7"/>
    </row>
    <row r="9" spans="1:11" x14ac:dyDescent="0.35">
      <c r="A9" s="11" t="s">
        <v>54</v>
      </c>
      <c r="B9" s="11" t="s">
        <v>140</v>
      </c>
      <c r="C9" s="11">
        <v>10</v>
      </c>
      <c r="D9" s="11">
        <v>0</v>
      </c>
      <c r="E9" s="13">
        <v>0</v>
      </c>
      <c r="F9" s="22"/>
      <c r="G9" s="25" t="str">
        <f>IF(WZ!A11&lt;&gt;"",WZ!A11,"")</f>
        <v>17-WZ/0007(Admin)</v>
      </c>
      <c r="H9" s="26">
        <f>IF(WZ!A11&lt;&gt;"",SUMIFS(E:E,A:A,G9),"")</f>
        <v>175</v>
      </c>
      <c r="I9" s="31" t="str">
        <f>IF(H9&lt;&gt;"",IF(H9=WZ!C11,"OK","Błąd"),"")</f>
        <v>OK</v>
      </c>
      <c r="J9" s="7"/>
      <c r="K9" s="7"/>
    </row>
    <row r="10" spans="1:11" x14ac:dyDescent="0.35">
      <c r="A10" s="20" t="s">
        <v>54</v>
      </c>
      <c r="B10" s="11" t="s">
        <v>141</v>
      </c>
      <c r="C10" s="11">
        <v>4</v>
      </c>
      <c r="D10" s="11">
        <v>17</v>
      </c>
      <c r="E10" s="13">
        <v>68</v>
      </c>
      <c r="F10" s="22"/>
      <c r="G10" s="25" t="str">
        <f>IF(WZ!A12&lt;&gt;"",WZ!A12,"")</f>
        <v>17-WZ/0008(Admin)</v>
      </c>
      <c r="H10" s="26">
        <f>IF(WZ!A12&lt;&gt;"",SUMIFS(E:E,A:A,G10),"")</f>
        <v>0</v>
      </c>
      <c r="I10" s="31" t="str">
        <f>IF(H10&lt;&gt;"",IF(H10=WZ!C12,"OK","Błąd"),"")</f>
        <v>OK</v>
      </c>
      <c r="J10" s="7"/>
      <c r="K10" s="7"/>
    </row>
    <row r="11" spans="1:11" x14ac:dyDescent="0.35">
      <c r="A11" s="20" t="s">
        <v>54</v>
      </c>
      <c r="B11" s="11" t="s">
        <v>142</v>
      </c>
      <c r="C11" s="11">
        <v>5</v>
      </c>
      <c r="D11" s="11">
        <v>11</v>
      </c>
      <c r="E11" s="13">
        <v>55</v>
      </c>
      <c r="F11" s="22"/>
      <c r="G11" s="25" t="str">
        <f>IF(WZ!A13&lt;&gt;"",WZ!A13,"")</f>
        <v/>
      </c>
      <c r="H11" s="26" t="str">
        <f>IF(WZ!A13&lt;&gt;"",SUMIFS(E:E,A:A,G11),"")</f>
        <v/>
      </c>
      <c r="I11" s="31" t="str">
        <f>IF(H11&lt;&gt;"",IF(H11=WZ!C13,"OK","Błąd"),"")</f>
        <v/>
      </c>
      <c r="J11" s="7"/>
      <c r="K11" s="7"/>
    </row>
    <row r="12" spans="1:11" x14ac:dyDescent="0.35">
      <c r="A12" s="11" t="s">
        <v>55</v>
      </c>
      <c r="B12" s="11" t="s">
        <v>138</v>
      </c>
      <c r="C12" s="11">
        <v>10</v>
      </c>
      <c r="D12" s="11">
        <v>15</v>
      </c>
      <c r="E12" s="13">
        <v>150</v>
      </c>
      <c r="F12" s="22"/>
      <c r="G12" s="25" t="str">
        <f>IF(WZ!A14&lt;&gt;"",WZ!A14,"")</f>
        <v/>
      </c>
      <c r="H12" s="26" t="str">
        <f>IF(WZ!A14&lt;&gt;"",SUMIFS(E:E,A:A,G12),"")</f>
        <v/>
      </c>
      <c r="I12" s="31" t="str">
        <f>IF(H12&lt;&gt;"",IF(H12=WZ!C14,"OK","Błąd"),"")</f>
        <v/>
      </c>
      <c r="J12" s="7"/>
      <c r="K12" s="7"/>
    </row>
    <row r="13" spans="1:11" x14ac:dyDescent="0.35">
      <c r="A13" s="20" t="s">
        <v>55</v>
      </c>
      <c r="B13" s="11" t="s">
        <v>137</v>
      </c>
      <c r="C13" s="11">
        <v>5</v>
      </c>
      <c r="D13" s="11">
        <v>35</v>
      </c>
      <c r="E13" s="13">
        <v>175</v>
      </c>
      <c r="F13" s="22"/>
      <c r="G13" s="25" t="str">
        <f>IF(WZ!A15&lt;&gt;"",WZ!A15,"")</f>
        <v/>
      </c>
      <c r="H13" s="26" t="str">
        <f>IF(WZ!A15&lt;&gt;"",SUMIFS(E:E,A:A,G13),"")</f>
        <v/>
      </c>
      <c r="I13" s="31" t="str">
        <f>IF(H13&lt;&gt;"",IF(H13=WZ!C15,"OK","Błąd"),"")</f>
        <v/>
      </c>
      <c r="J13" s="7"/>
      <c r="K13" s="7"/>
    </row>
    <row r="14" spans="1:11" x14ac:dyDescent="0.35">
      <c r="A14" s="20" t="s">
        <v>55</v>
      </c>
      <c r="B14" s="11" t="s">
        <v>139</v>
      </c>
      <c r="C14" s="11">
        <v>5</v>
      </c>
      <c r="D14" s="11">
        <v>0</v>
      </c>
      <c r="E14" s="13">
        <v>0</v>
      </c>
      <c r="F14" s="22"/>
      <c r="G14" s="25" t="str">
        <f>IF(WZ!A16&lt;&gt;"",WZ!A16,"")</f>
        <v/>
      </c>
      <c r="H14" s="26" t="str">
        <f>IF(WZ!A16&lt;&gt;"",SUMIFS(E:E,A:A,G14),"")</f>
        <v/>
      </c>
      <c r="I14" s="31" t="str">
        <f>IF(H14&lt;&gt;"",IF(H14=WZ!C16,"OK","Błąd"),"")</f>
        <v/>
      </c>
      <c r="J14" s="7"/>
      <c r="K14" s="7"/>
    </row>
    <row r="15" spans="1:11" x14ac:dyDescent="0.35">
      <c r="A15" s="11" t="s">
        <v>56</v>
      </c>
      <c r="B15" s="11" t="s">
        <v>146</v>
      </c>
      <c r="C15" s="11">
        <v>15</v>
      </c>
      <c r="D15" s="11">
        <v>21</v>
      </c>
      <c r="E15" s="13">
        <v>315</v>
      </c>
      <c r="F15" s="22"/>
      <c r="G15" s="25" t="str">
        <f>IF(WZ!A17&lt;&gt;"",WZ!A17,"")</f>
        <v/>
      </c>
      <c r="H15" s="26" t="str">
        <f>IF(WZ!A17&lt;&gt;"",SUMIFS(E:E,A:A,G15),"")</f>
        <v/>
      </c>
      <c r="I15" s="31" t="str">
        <f>IF(H15&lt;&gt;"",IF(H15=WZ!C17,"OK","Błąd"),"")</f>
        <v/>
      </c>
      <c r="J15" s="7"/>
      <c r="K15" s="7"/>
    </row>
    <row r="16" spans="1:11" x14ac:dyDescent="0.35">
      <c r="A16" s="11" t="s">
        <v>147</v>
      </c>
      <c r="B16" s="11" t="s">
        <v>140</v>
      </c>
      <c r="C16" s="11">
        <v>10</v>
      </c>
      <c r="D16" s="11">
        <v>0</v>
      </c>
      <c r="E16" s="13">
        <v>0</v>
      </c>
      <c r="F16" s="22"/>
      <c r="G16" s="25" t="str">
        <f>IF(WZ!A18&lt;&gt;"",WZ!A18,"")</f>
        <v/>
      </c>
      <c r="H16" s="26" t="str">
        <f>IF(WZ!A18&lt;&gt;"",SUMIFS(E:E,A:A,G16),"")</f>
        <v/>
      </c>
      <c r="I16" s="31" t="str">
        <f>IF(H16&lt;&gt;"",IF(H16=WZ!C18,"OK","Błąd"),"")</f>
        <v/>
      </c>
      <c r="J16" s="7"/>
      <c r="K16" s="7"/>
    </row>
    <row r="17" spans="1:11" x14ac:dyDescent="0.35">
      <c r="A17" s="20" t="s">
        <v>147</v>
      </c>
      <c r="B17" s="11" t="s">
        <v>137</v>
      </c>
      <c r="C17" s="11">
        <v>5</v>
      </c>
      <c r="D17" s="11">
        <v>35</v>
      </c>
      <c r="E17" s="13">
        <v>175</v>
      </c>
      <c r="F17" s="22"/>
      <c r="G17" s="25" t="str">
        <f>IF(WZ!A19&lt;&gt;"",WZ!A19,"")</f>
        <v/>
      </c>
      <c r="H17" s="26" t="str">
        <f>IF(WZ!A19&lt;&gt;"",SUMIFS(E:E,A:A,G17),"")</f>
        <v/>
      </c>
      <c r="I17" s="31" t="str">
        <f>IF(H17&lt;&gt;"",IF(H17=WZ!C19,"OK","Błąd"),"")</f>
        <v/>
      </c>
      <c r="J17" s="7"/>
      <c r="K17" s="7"/>
    </row>
    <row r="18" spans="1:11" x14ac:dyDescent="0.35">
      <c r="A18" s="14" t="s">
        <v>148</v>
      </c>
      <c r="B18" s="14" t="s">
        <v>140</v>
      </c>
      <c r="C18" s="14">
        <v>50</v>
      </c>
      <c r="D18" s="14">
        <v>0</v>
      </c>
      <c r="E18" s="19">
        <v>0</v>
      </c>
      <c r="F18" s="22"/>
      <c r="G18" s="25" t="str">
        <f>IF(WZ!A20&lt;&gt;"",WZ!A20,"")</f>
        <v/>
      </c>
      <c r="H18" s="26" t="str">
        <f>IF(WZ!A20&lt;&gt;"",SUMIFS(E:E,A:A,G18),"")</f>
        <v/>
      </c>
      <c r="I18" s="31" t="str">
        <f>IF(H18&lt;&gt;"",IF(H18=WZ!C20,"OK","Błąd"),"")</f>
        <v/>
      </c>
      <c r="J18" s="7"/>
      <c r="K18" s="7"/>
    </row>
    <row r="19" spans="1:11" x14ac:dyDescent="0.35">
      <c r="J19" s="7"/>
    </row>
  </sheetData>
  <pageMargins left="0.7" right="0.7" top="0.75" bottom="0.75" header="0.3" footer="0.3"/>
  <pageSetup paperSize="9" orientation="portrait" horizontalDpi="4294967292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>
      <selection activeCell="D7" sqref="D7"/>
    </sheetView>
  </sheetViews>
  <sheetFormatPr defaultRowHeight="14.5" x14ac:dyDescent="0.35"/>
  <cols>
    <col min="1" max="1" width="19.08984375" bestFit="1" customWidth="1"/>
    <col min="2" max="2" width="12.1796875" bestFit="1" customWidth="1"/>
    <col min="4" max="4" width="16.1796875" customWidth="1"/>
  </cols>
  <sheetData>
    <row r="1" spans="1:4" x14ac:dyDescent="0.35">
      <c r="A1" s="17" t="s">
        <v>6</v>
      </c>
      <c r="B1" s="18">
        <v>42736</v>
      </c>
    </row>
    <row r="2" spans="1:4" x14ac:dyDescent="0.35">
      <c r="A2" s="17" t="s">
        <v>7</v>
      </c>
      <c r="B2" s="18">
        <v>42825</v>
      </c>
    </row>
    <row r="3" spans="1:4" x14ac:dyDescent="0.35">
      <c r="A3" s="17" t="s">
        <v>22</v>
      </c>
      <c r="B3" s="19" t="s">
        <v>50</v>
      </c>
    </row>
    <row r="5" spans="1:4" x14ac:dyDescent="0.35">
      <c r="A5" s="9" t="s">
        <v>87</v>
      </c>
      <c r="B5" s="9" t="s">
        <v>88</v>
      </c>
      <c r="C5" s="9" t="s">
        <v>89</v>
      </c>
      <c r="D5" s="10" t="s">
        <v>92</v>
      </c>
    </row>
    <row r="6" spans="1:4" x14ac:dyDescent="0.35">
      <c r="A6" s="11" t="s">
        <v>116</v>
      </c>
      <c r="B6" s="12">
        <v>42744</v>
      </c>
      <c r="C6" s="11">
        <v>3280</v>
      </c>
      <c r="D6" s="13" t="s">
        <v>122</v>
      </c>
    </row>
    <row r="7" spans="1:4" x14ac:dyDescent="0.35">
      <c r="A7" s="11" t="s">
        <v>117</v>
      </c>
      <c r="B7" s="12">
        <v>42751</v>
      </c>
      <c r="C7" s="11">
        <v>7050</v>
      </c>
      <c r="D7" s="13" t="s">
        <v>123</v>
      </c>
    </row>
    <row r="8" spans="1:4" x14ac:dyDescent="0.35">
      <c r="A8" s="11" t="s">
        <v>118</v>
      </c>
      <c r="B8" s="12">
        <v>42780</v>
      </c>
      <c r="C8" s="11">
        <v>2050</v>
      </c>
      <c r="D8" s="13" t="s">
        <v>124</v>
      </c>
    </row>
    <row r="9" spans="1:4" x14ac:dyDescent="0.35">
      <c r="A9" s="14" t="s">
        <v>83</v>
      </c>
      <c r="B9" s="15"/>
      <c r="C9" s="15"/>
      <c r="D9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>
      <selection activeCell="C5" sqref="C5"/>
    </sheetView>
  </sheetViews>
  <sheetFormatPr defaultRowHeight="14.5" x14ac:dyDescent="0.35"/>
  <cols>
    <col min="1" max="1" width="22.26953125" bestFit="1" customWidth="1"/>
    <col min="2" max="2" width="18.08984375" bestFit="1" customWidth="1"/>
    <col min="3" max="3" width="18.81640625" bestFit="1" customWidth="1"/>
    <col min="4" max="4" width="16.54296875" bestFit="1" customWidth="1"/>
    <col min="5" max="5" width="21.08984375" bestFit="1" customWidth="1"/>
    <col min="6" max="6" width="13.08984375" bestFit="1" customWidth="1"/>
  </cols>
  <sheetData>
    <row r="1" spans="1:6" x14ac:dyDescent="0.35">
      <c r="A1" s="9" t="s">
        <v>94</v>
      </c>
      <c r="B1" s="9" t="s">
        <v>95</v>
      </c>
      <c r="C1" s="9" t="s">
        <v>97</v>
      </c>
      <c r="D1" s="9" t="s">
        <v>99</v>
      </c>
      <c r="E1" s="9" t="s">
        <v>100</v>
      </c>
      <c r="F1" s="10" t="s">
        <v>102</v>
      </c>
    </row>
    <row r="2" spans="1:6" x14ac:dyDescent="0.35">
      <c r="A2" s="11" t="s">
        <v>116</v>
      </c>
      <c r="B2" s="11" t="s">
        <v>145</v>
      </c>
      <c r="C2" s="11">
        <v>30</v>
      </c>
      <c r="D2" s="11">
        <v>41</v>
      </c>
      <c r="E2" s="11">
        <v>1230</v>
      </c>
      <c r="F2" s="13">
        <v>12380</v>
      </c>
    </row>
    <row r="3" spans="1:6" x14ac:dyDescent="0.35">
      <c r="A3" s="20" t="s">
        <v>116</v>
      </c>
      <c r="B3" s="11" t="s">
        <v>137</v>
      </c>
      <c r="C3" s="11">
        <v>50</v>
      </c>
      <c r="D3" s="11">
        <v>35</v>
      </c>
      <c r="E3" s="11">
        <v>1750</v>
      </c>
      <c r="F3" s="13">
        <v>12380</v>
      </c>
    </row>
    <row r="4" spans="1:6" x14ac:dyDescent="0.35">
      <c r="A4" s="20" t="s">
        <v>116</v>
      </c>
      <c r="B4" s="11" t="s">
        <v>139</v>
      </c>
      <c r="C4" s="11">
        <v>20</v>
      </c>
      <c r="D4" s="11">
        <v>15</v>
      </c>
      <c r="E4" s="11">
        <v>300</v>
      </c>
      <c r="F4" s="13">
        <v>12380</v>
      </c>
    </row>
    <row r="5" spans="1:6" x14ac:dyDescent="0.35">
      <c r="A5" s="11" t="s">
        <v>117</v>
      </c>
      <c r="B5" s="11" t="s">
        <v>141</v>
      </c>
      <c r="C5" s="11">
        <v>100</v>
      </c>
      <c r="D5" s="11">
        <v>17</v>
      </c>
      <c r="E5" s="11">
        <v>1700</v>
      </c>
      <c r="F5" s="13">
        <v>12380</v>
      </c>
    </row>
    <row r="6" spans="1:6" x14ac:dyDescent="0.35">
      <c r="A6" s="20" t="s">
        <v>117</v>
      </c>
      <c r="B6" s="11" t="s">
        <v>142</v>
      </c>
      <c r="C6" s="11">
        <v>200</v>
      </c>
      <c r="D6" s="11">
        <v>11</v>
      </c>
      <c r="E6" s="11">
        <v>2200</v>
      </c>
      <c r="F6" s="13">
        <v>12380</v>
      </c>
    </row>
    <row r="7" spans="1:6" x14ac:dyDescent="0.35">
      <c r="A7" s="20" t="s">
        <v>117</v>
      </c>
      <c r="B7" s="11" t="s">
        <v>146</v>
      </c>
      <c r="C7" s="11">
        <v>150</v>
      </c>
      <c r="D7" s="11">
        <v>21</v>
      </c>
      <c r="E7" s="11">
        <v>3150</v>
      </c>
      <c r="F7" s="13">
        <v>12380</v>
      </c>
    </row>
    <row r="8" spans="1:6" x14ac:dyDescent="0.35">
      <c r="A8" s="14" t="s">
        <v>118</v>
      </c>
      <c r="B8" s="14" t="s">
        <v>145</v>
      </c>
      <c r="C8" s="14">
        <v>50</v>
      </c>
      <c r="D8" s="14">
        <v>41</v>
      </c>
      <c r="E8" s="14">
        <v>2050</v>
      </c>
      <c r="F8" s="19">
        <v>12380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start</vt:lpstr>
      <vt:lpstr>dane</vt:lpstr>
      <vt:lpstr>DANE_MAG</vt:lpstr>
      <vt:lpstr>daneall</vt:lpstr>
      <vt:lpstr>WZ</vt:lpstr>
      <vt:lpstr>WZ-P</vt:lpstr>
      <vt:lpstr>PZ</vt:lpstr>
      <vt:lpstr>PZ-P</vt:lpstr>
      <vt:lpstr>RW</vt:lpstr>
      <vt:lpstr>RW_P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Chomuszko, Magdalena</dc:creator>
  <cp:lastModifiedBy>Chomuszko, Magdalena</cp:lastModifiedBy>
  <dcterms:created xsi:type="dcterms:W3CDTF">2017-07-03T04:30:20Z</dcterms:created>
  <dcterms:modified xsi:type="dcterms:W3CDTF">2017-07-19T07:52:03Z</dcterms:modified>
</cp:coreProperties>
</file>