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240" yWindow="110" windowWidth="14810" windowHeight="8020" xr2:uid="{00000000-000D-0000-FFFF-FFFF00000000}"/>
  </bookViews>
  <sheets>
    <sheet name="początek" sheetId="10" r:id="rId1"/>
    <sheet name="analiza" sheetId="4" r:id="rId2"/>
    <sheet name="Oddział I" sheetId="1" r:id="rId3"/>
    <sheet name="Oddział II" sheetId="8" r:id="rId4"/>
    <sheet name="Oddział III" sheetId="9" r:id="rId5"/>
    <sheet name="Oddział IV" sheetId="5" r:id="rId6"/>
    <sheet name="Oddział V" sheetId="6" r:id="rId7"/>
    <sheet name="Oddział VI" sheetId="7" r:id="rId8"/>
    <sheet name="oferta" sheetId="2" r:id="rId9"/>
    <sheet name="dystans" sheetId="3" r:id="rId10"/>
    <sheet name="oszczędności" sheetId="11" r:id="rId11"/>
  </sheets>
  <calcPr calcId="171027"/>
  <fileRecoveryPr autoRecover="0"/>
</workbook>
</file>

<file path=xl/calcChain.xml><?xml version="1.0" encoding="utf-8"?>
<calcChain xmlns="http://schemas.openxmlformats.org/spreadsheetml/2006/main">
  <c r="AN3" i="4" l="1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A22" i="4"/>
  <c r="A21" i="4"/>
  <c r="A20" i="4"/>
  <c r="A18" i="4"/>
  <c r="A19" i="4"/>
  <c r="A17" i="4"/>
  <c r="A14" i="4"/>
  <c r="A15" i="4"/>
  <c r="A16" i="4"/>
  <c r="A13" i="4"/>
  <c r="A8" i="4"/>
  <c r="A9" i="4"/>
  <c r="A10" i="4"/>
  <c r="A11" i="4"/>
  <c r="A12" i="4"/>
  <c r="A7" i="4"/>
  <c r="A5" i="4"/>
  <c r="A6" i="4"/>
  <c r="A4" i="4"/>
  <c r="U2" i="11"/>
  <c r="T2" i="11"/>
  <c r="S2" i="11"/>
  <c r="R2" i="11"/>
  <c r="Q2" i="11"/>
  <c r="P2" i="11"/>
  <c r="O2" i="11"/>
  <c r="N2" i="11"/>
  <c r="M2" i="11"/>
  <c r="L2" i="11"/>
  <c r="K2" i="11"/>
  <c r="J2" i="11"/>
  <c r="B18" i="3"/>
  <c r="B17" i="3"/>
  <c r="B16" i="3"/>
  <c r="I2" i="11" s="1"/>
  <c r="H2" i="11"/>
  <c r="G2" i="11"/>
  <c r="F2" i="11"/>
  <c r="E2" i="11"/>
  <c r="D2" i="11"/>
  <c r="C2" i="11"/>
  <c r="K3" i="3"/>
  <c r="G3" i="3"/>
  <c r="C3" i="3"/>
  <c r="L19" i="3"/>
  <c r="L20" i="3"/>
  <c r="L21" i="3"/>
  <c r="L22" i="3"/>
  <c r="L23" i="3"/>
  <c r="L12" i="3"/>
  <c r="L13" i="3"/>
  <c r="L14" i="3"/>
  <c r="L15" i="3"/>
  <c r="L16" i="3"/>
  <c r="L17" i="3"/>
  <c r="L18" i="3"/>
  <c r="L9" i="3"/>
  <c r="L10" i="3"/>
  <c r="L11" i="3"/>
  <c r="L6" i="3"/>
  <c r="L7" i="3"/>
  <c r="L8" i="3"/>
  <c r="L5" i="3"/>
  <c r="H19" i="3"/>
  <c r="H20" i="3"/>
  <c r="H21" i="3"/>
  <c r="H22" i="3"/>
  <c r="H23" i="3"/>
  <c r="H9" i="3"/>
  <c r="H10" i="3"/>
  <c r="H11" i="3"/>
  <c r="H12" i="3"/>
  <c r="H13" i="3"/>
  <c r="H14" i="3"/>
  <c r="H15" i="3"/>
  <c r="H16" i="3"/>
  <c r="H17" i="3"/>
  <c r="H18" i="3"/>
  <c r="H6" i="3"/>
  <c r="H7" i="3"/>
  <c r="H8" i="3"/>
  <c r="H5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6" i="3"/>
  <c r="D7" i="3"/>
  <c r="D8" i="3"/>
  <c r="D9" i="3"/>
  <c r="D10" i="3"/>
  <c r="D5" i="3"/>
  <c r="B23" i="3"/>
  <c r="B22" i="3"/>
  <c r="B21" i="3"/>
  <c r="B20" i="3"/>
  <c r="B19" i="3"/>
  <c r="B15" i="3"/>
  <c r="B14" i="3"/>
  <c r="B13" i="3"/>
  <c r="B12" i="3"/>
  <c r="B11" i="3"/>
  <c r="B10" i="3"/>
  <c r="B9" i="3"/>
  <c r="B8" i="3"/>
  <c r="B7" i="3"/>
  <c r="B6" i="3"/>
  <c r="B5" i="3"/>
  <c r="I19" i="6"/>
  <c r="G19" i="6"/>
  <c r="E19" i="6"/>
  <c r="I2" i="6"/>
  <c r="G2" i="6"/>
  <c r="E2" i="6"/>
  <c r="I2" i="7"/>
  <c r="G2" i="7"/>
  <c r="E2" i="7"/>
  <c r="I36" i="5"/>
  <c r="G36" i="5"/>
  <c r="E36" i="5"/>
  <c r="I19" i="5"/>
  <c r="G19" i="5"/>
  <c r="E19" i="5"/>
  <c r="I2" i="5"/>
  <c r="G2" i="5"/>
  <c r="E2" i="5"/>
  <c r="I53" i="9"/>
  <c r="G53" i="9"/>
  <c r="E53" i="9"/>
  <c r="I36" i="9"/>
  <c r="G36" i="9"/>
  <c r="E36" i="9"/>
  <c r="I19" i="9"/>
  <c r="G19" i="9"/>
  <c r="E19" i="9"/>
  <c r="I2" i="9"/>
  <c r="G2" i="9"/>
  <c r="E2" i="9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G3" i="4"/>
  <c r="F3" i="4"/>
  <c r="E3" i="4"/>
  <c r="I87" i="8"/>
  <c r="G87" i="8"/>
  <c r="E87" i="8"/>
  <c r="I70" i="8"/>
  <c r="G70" i="8"/>
  <c r="E70" i="8"/>
  <c r="I53" i="8"/>
  <c r="G53" i="8"/>
  <c r="E53" i="8"/>
  <c r="I36" i="8"/>
  <c r="G36" i="8"/>
  <c r="E36" i="8"/>
  <c r="I19" i="8"/>
  <c r="G19" i="8"/>
  <c r="E19" i="8"/>
  <c r="I36" i="1"/>
  <c r="G36" i="1"/>
  <c r="E36" i="1"/>
  <c r="I19" i="1"/>
  <c r="G19" i="1"/>
  <c r="E19" i="1"/>
  <c r="I9" i="7" l="1"/>
  <c r="I6" i="7"/>
  <c r="D16" i="7"/>
  <c r="D5" i="7"/>
  <c r="I5" i="7" s="1"/>
  <c r="D6" i="7"/>
  <c r="D7" i="7"/>
  <c r="I7" i="7" s="1"/>
  <c r="D8" i="7"/>
  <c r="I8" i="7" s="1"/>
  <c r="D9" i="7"/>
  <c r="D10" i="7"/>
  <c r="I10" i="7" s="1"/>
  <c r="D11" i="7"/>
  <c r="I11" i="7" s="1"/>
  <c r="D12" i="7"/>
  <c r="I12" i="7" s="1"/>
  <c r="D13" i="7"/>
  <c r="I13" i="7" s="1"/>
  <c r="D14" i="7"/>
  <c r="I14" i="7" s="1"/>
  <c r="D15" i="7"/>
  <c r="I15" i="7" s="1"/>
  <c r="D4" i="7"/>
  <c r="I4" i="7" s="1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J33" i="6"/>
  <c r="H33" i="6"/>
  <c r="F33" i="6"/>
  <c r="B38" i="5" l="1"/>
  <c r="C38" i="5"/>
  <c r="B39" i="5"/>
  <c r="C39" i="5"/>
  <c r="B40" i="5"/>
  <c r="C40" i="5"/>
  <c r="B41" i="5"/>
  <c r="C41" i="5"/>
  <c r="B42" i="5"/>
  <c r="C42" i="5"/>
  <c r="B43" i="5"/>
  <c r="C43" i="5"/>
  <c r="D43" i="5" s="1"/>
  <c r="B44" i="5"/>
  <c r="C44" i="5"/>
  <c r="B45" i="5"/>
  <c r="C45" i="5"/>
  <c r="D45" i="5" s="1"/>
  <c r="B46" i="5"/>
  <c r="C46" i="5"/>
  <c r="B47" i="5"/>
  <c r="C47" i="5"/>
  <c r="B48" i="5"/>
  <c r="C48" i="5"/>
  <c r="B49" i="5"/>
  <c r="C49" i="5"/>
  <c r="D49" i="5" s="1"/>
  <c r="B50" i="5"/>
  <c r="C5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D50" i="5" l="1"/>
  <c r="D48" i="5"/>
  <c r="D46" i="5"/>
  <c r="D44" i="5"/>
  <c r="D42" i="5"/>
  <c r="D40" i="5"/>
  <c r="D38" i="5"/>
  <c r="D47" i="5"/>
  <c r="D41" i="5"/>
  <c r="D39" i="5"/>
  <c r="J33" i="5"/>
  <c r="J50" i="5" s="1"/>
  <c r="H33" i="5"/>
  <c r="H50" i="5" s="1"/>
  <c r="F33" i="5"/>
  <c r="F50" i="5" s="1"/>
  <c r="D33" i="5" l="1"/>
  <c r="D32" i="5"/>
  <c r="D31" i="5"/>
  <c r="D30" i="5"/>
  <c r="D29" i="5"/>
  <c r="D28" i="5"/>
  <c r="D27" i="5"/>
  <c r="D26" i="5"/>
  <c r="D25" i="5"/>
  <c r="D24" i="5"/>
  <c r="D23" i="5"/>
  <c r="D22" i="5"/>
  <c r="D21" i="5"/>
  <c r="B21" i="9" l="1"/>
  <c r="C21" i="9"/>
  <c r="C38" i="9" s="1"/>
  <c r="C55" i="9" s="1"/>
  <c r="B22" i="9"/>
  <c r="C22" i="9"/>
  <c r="C39" i="9" s="1"/>
  <c r="C56" i="9" s="1"/>
  <c r="B23" i="9"/>
  <c r="C23" i="9"/>
  <c r="C40" i="9" s="1"/>
  <c r="C57" i="9" s="1"/>
  <c r="B24" i="9"/>
  <c r="B41" i="9" s="1"/>
  <c r="C24" i="9"/>
  <c r="C41" i="9" s="1"/>
  <c r="C58" i="9" s="1"/>
  <c r="B25" i="9"/>
  <c r="C25" i="9"/>
  <c r="C42" i="9" s="1"/>
  <c r="C59" i="9" s="1"/>
  <c r="B26" i="9"/>
  <c r="C26" i="9"/>
  <c r="C43" i="9" s="1"/>
  <c r="C60" i="9" s="1"/>
  <c r="B27" i="9"/>
  <c r="C27" i="9"/>
  <c r="C44" i="9" s="1"/>
  <c r="C61" i="9" s="1"/>
  <c r="B28" i="9"/>
  <c r="B45" i="9" s="1"/>
  <c r="C28" i="9"/>
  <c r="C45" i="9" s="1"/>
  <c r="C62" i="9" s="1"/>
  <c r="B29" i="9"/>
  <c r="C29" i="9"/>
  <c r="C46" i="9" s="1"/>
  <c r="C63" i="9" s="1"/>
  <c r="B30" i="9"/>
  <c r="C30" i="9"/>
  <c r="C47" i="9" s="1"/>
  <c r="C64" i="9" s="1"/>
  <c r="B31" i="9"/>
  <c r="C31" i="9"/>
  <c r="C48" i="9" s="1"/>
  <c r="C65" i="9" s="1"/>
  <c r="B32" i="9"/>
  <c r="B49" i="9" s="1"/>
  <c r="C32" i="9"/>
  <c r="C49" i="9" s="1"/>
  <c r="C66" i="9" s="1"/>
  <c r="B33" i="9"/>
  <c r="C33" i="9"/>
  <c r="C50" i="9" s="1"/>
  <c r="C67" i="9" s="1"/>
  <c r="A44" i="9"/>
  <c r="A61" i="9" s="1"/>
  <c r="J50" i="9"/>
  <c r="J67" i="9" s="1"/>
  <c r="A8" i="8"/>
  <c r="A39" i="11"/>
  <c r="A36" i="11"/>
  <c r="A33" i="11"/>
  <c r="A30" i="11"/>
  <c r="A27" i="11"/>
  <c r="A24" i="11"/>
  <c r="A21" i="11"/>
  <c r="A18" i="11"/>
  <c r="A15" i="11"/>
  <c r="A12" i="11"/>
  <c r="A9" i="11"/>
  <c r="A6" i="11"/>
  <c r="A3" i="11"/>
  <c r="J33" i="9"/>
  <c r="H33" i="9"/>
  <c r="H50" i="9" s="1"/>
  <c r="H67" i="9" s="1"/>
  <c r="F33" i="9"/>
  <c r="F50" i="9" s="1"/>
  <c r="F67" i="9" s="1"/>
  <c r="AI2" i="4"/>
  <c r="AF2" i="4"/>
  <c r="AC2" i="4"/>
  <c r="Z2" i="4"/>
  <c r="W2" i="4"/>
  <c r="T2" i="4"/>
  <c r="Q2" i="4"/>
  <c r="N2" i="4"/>
  <c r="K2" i="4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4" i="6"/>
  <c r="A21" i="6" s="1"/>
  <c r="A5" i="6"/>
  <c r="A22" i="6" s="1"/>
  <c r="A6" i="6"/>
  <c r="A23" i="6" s="1"/>
  <c r="A7" i="6"/>
  <c r="A24" i="6" s="1"/>
  <c r="A8" i="6"/>
  <c r="A25" i="6" s="1"/>
  <c r="A9" i="6"/>
  <c r="A26" i="6" s="1"/>
  <c r="A10" i="6"/>
  <c r="A27" i="6" s="1"/>
  <c r="A11" i="6"/>
  <c r="A28" i="6" s="1"/>
  <c r="A12" i="6"/>
  <c r="A29" i="6" s="1"/>
  <c r="A13" i="6"/>
  <c r="A30" i="6" s="1"/>
  <c r="A14" i="6"/>
  <c r="A31" i="6" s="1"/>
  <c r="A15" i="6"/>
  <c r="A32" i="6" s="1"/>
  <c r="A16" i="6"/>
  <c r="A33" i="6" s="1"/>
  <c r="A4" i="5"/>
  <c r="A21" i="5" s="1"/>
  <c r="A38" i="5" s="1"/>
  <c r="A5" i="5"/>
  <c r="A22" i="5" s="1"/>
  <c r="A39" i="5" s="1"/>
  <c r="A6" i="5"/>
  <c r="A23" i="5" s="1"/>
  <c r="A40" i="5" s="1"/>
  <c r="A7" i="5"/>
  <c r="A24" i="5" s="1"/>
  <c r="A41" i="5" s="1"/>
  <c r="A8" i="5"/>
  <c r="A25" i="5" s="1"/>
  <c r="A42" i="5" s="1"/>
  <c r="A9" i="5"/>
  <c r="A26" i="5" s="1"/>
  <c r="A43" i="5" s="1"/>
  <c r="A10" i="5"/>
  <c r="A27" i="5" s="1"/>
  <c r="A44" i="5" s="1"/>
  <c r="A11" i="5"/>
  <c r="A28" i="5" s="1"/>
  <c r="A45" i="5" s="1"/>
  <c r="A12" i="5"/>
  <c r="A29" i="5" s="1"/>
  <c r="A46" i="5" s="1"/>
  <c r="A13" i="5"/>
  <c r="A30" i="5" s="1"/>
  <c r="A47" i="5" s="1"/>
  <c r="A14" i="5"/>
  <c r="A31" i="5" s="1"/>
  <c r="A48" i="5" s="1"/>
  <c r="A15" i="5"/>
  <c r="A32" i="5" s="1"/>
  <c r="A49" i="5" s="1"/>
  <c r="A16" i="5"/>
  <c r="A33" i="5" s="1"/>
  <c r="A50" i="5" s="1"/>
  <c r="A4" i="9"/>
  <c r="A21" i="9" s="1"/>
  <c r="A38" i="9" s="1"/>
  <c r="A55" i="9" s="1"/>
  <c r="A5" i="9"/>
  <c r="A22" i="9" s="1"/>
  <c r="A39" i="9" s="1"/>
  <c r="A56" i="9" s="1"/>
  <c r="A6" i="9"/>
  <c r="A23" i="9" s="1"/>
  <c r="A40" i="9" s="1"/>
  <c r="A57" i="9" s="1"/>
  <c r="A7" i="9"/>
  <c r="A24" i="9" s="1"/>
  <c r="A41" i="9" s="1"/>
  <c r="A58" i="9" s="1"/>
  <c r="A8" i="9"/>
  <c r="A25" i="9" s="1"/>
  <c r="A42" i="9" s="1"/>
  <c r="A59" i="9" s="1"/>
  <c r="A9" i="9"/>
  <c r="A26" i="9" s="1"/>
  <c r="A43" i="9" s="1"/>
  <c r="A60" i="9" s="1"/>
  <c r="A10" i="9"/>
  <c r="A27" i="9" s="1"/>
  <c r="A11" i="9"/>
  <c r="A28" i="9" s="1"/>
  <c r="A45" i="9" s="1"/>
  <c r="A62" i="9" s="1"/>
  <c r="A12" i="9"/>
  <c r="A29" i="9" s="1"/>
  <c r="A46" i="9" s="1"/>
  <c r="A63" i="9" s="1"/>
  <c r="A13" i="9"/>
  <c r="A30" i="9" s="1"/>
  <c r="A47" i="9" s="1"/>
  <c r="A64" i="9" s="1"/>
  <c r="A14" i="9"/>
  <c r="A31" i="9" s="1"/>
  <c r="A48" i="9" s="1"/>
  <c r="A65" i="9" s="1"/>
  <c r="A15" i="9"/>
  <c r="A32" i="9" s="1"/>
  <c r="A49" i="9" s="1"/>
  <c r="A66" i="9" s="1"/>
  <c r="A16" i="9"/>
  <c r="A33" i="9" s="1"/>
  <c r="A50" i="9" s="1"/>
  <c r="A67" i="9" s="1"/>
  <c r="A4" i="8"/>
  <c r="A5" i="8"/>
  <c r="A6" i="8"/>
  <c r="A7" i="8"/>
  <c r="A9" i="8"/>
  <c r="A10" i="8"/>
  <c r="A11" i="8"/>
  <c r="A12" i="8"/>
  <c r="A13" i="8"/>
  <c r="A14" i="8"/>
  <c r="A15" i="8"/>
  <c r="A16" i="8"/>
  <c r="H2" i="4"/>
  <c r="E2" i="4"/>
  <c r="B2" i="4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4" i="9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D32" i="8" l="1"/>
  <c r="D32" i="9"/>
  <c r="D27" i="9"/>
  <c r="D30" i="8"/>
  <c r="D24" i="8"/>
  <c r="D28" i="9"/>
  <c r="D33" i="9"/>
  <c r="B50" i="9"/>
  <c r="D31" i="9"/>
  <c r="B48" i="9"/>
  <c r="B46" i="9"/>
  <c r="D29" i="9"/>
  <c r="D25" i="9"/>
  <c r="B42" i="9"/>
  <c r="D23" i="9"/>
  <c r="B40" i="9"/>
  <c r="D21" i="9"/>
  <c r="B38" i="9"/>
  <c r="D28" i="8"/>
  <c r="B44" i="9"/>
  <c r="D29" i="8"/>
  <c r="D45" i="9"/>
  <c r="B62" i="9"/>
  <c r="D62" i="9" s="1"/>
  <c r="D41" i="9"/>
  <c r="B58" i="9"/>
  <c r="D58" i="9"/>
  <c r="D31" i="8"/>
  <c r="D27" i="8"/>
  <c r="D25" i="8"/>
  <c r="D30" i="9"/>
  <c r="D26" i="9"/>
  <c r="D22" i="9"/>
  <c r="B47" i="9"/>
  <c r="B43" i="9"/>
  <c r="B39" i="9"/>
  <c r="D49" i="9"/>
  <c r="B66" i="9"/>
  <c r="D66" i="9" s="1"/>
  <c r="D26" i="8"/>
  <c r="D23" i="8"/>
  <c r="D22" i="8"/>
  <c r="D39" i="9" l="1"/>
  <c r="B56" i="9"/>
  <c r="D56" i="9" s="1"/>
  <c r="D38" i="9"/>
  <c r="B55" i="9"/>
  <c r="D55" i="9" s="1"/>
  <c r="D42" i="9"/>
  <c r="B59" i="9"/>
  <c r="D59" i="9" s="1"/>
  <c r="D48" i="9"/>
  <c r="B65" i="9"/>
  <c r="D65" i="9" s="1"/>
  <c r="D43" i="9"/>
  <c r="B60" i="9"/>
  <c r="D60" i="9" s="1"/>
  <c r="D47" i="9"/>
  <c r="B64" i="9"/>
  <c r="D64" i="9" s="1"/>
  <c r="D44" i="9"/>
  <c r="B61" i="9"/>
  <c r="D61" i="9" s="1"/>
  <c r="D40" i="9"/>
  <c r="B57" i="9"/>
  <c r="D57" i="9" s="1"/>
  <c r="D50" i="9"/>
  <c r="B67" i="9"/>
  <c r="D67" i="9" s="1"/>
  <c r="D46" i="9"/>
  <c r="B63" i="9"/>
  <c r="D63" i="9" s="1"/>
  <c r="C49" i="8"/>
  <c r="B49" i="8"/>
  <c r="B66" i="8" s="1"/>
  <c r="C48" i="8"/>
  <c r="C65" i="8" s="1"/>
  <c r="B48" i="8"/>
  <c r="B65" i="8" s="1"/>
  <c r="B82" i="8" s="1"/>
  <c r="B99" i="8" s="1"/>
  <c r="C47" i="8"/>
  <c r="C64" i="8" s="1"/>
  <c r="B47" i="8"/>
  <c r="B64" i="8" s="1"/>
  <c r="B81" i="8" s="1"/>
  <c r="B98" i="8" s="1"/>
  <c r="C46" i="8"/>
  <c r="C63" i="8" s="1"/>
  <c r="B46" i="8"/>
  <c r="B63" i="8" s="1"/>
  <c r="B80" i="8" s="1"/>
  <c r="B97" i="8" s="1"/>
  <c r="C45" i="8"/>
  <c r="C62" i="8" s="1"/>
  <c r="B45" i="8"/>
  <c r="B62" i="8" s="1"/>
  <c r="B79" i="8" s="1"/>
  <c r="B96" i="8" s="1"/>
  <c r="C44" i="8"/>
  <c r="C61" i="8" s="1"/>
  <c r="B44" i="8"/>
  <c r="B61" i="8" s="1"/>
  <c r="B78" i="8" s="1"/>
  <c r="B95" i="8" s="1"/>
  <c r="C43" i="8"/>
  <c r="C60" i="8" s="1"/>
  <c r="B43" i="8"/>
  <c r="B60" i="8" s="1"/>
  <c r="B77" i="8" s="1"/>
  <c r="B94" i="8" s="1"/>
  <c r="C42" i="8"/>
  <c r="C59" i="8" s="1"/>
  <c r="B42" i="8"/>
  <c r="B59" i="8" s="1"/>
  <c r="B76" i="8" s="1"/>
  <c r="B93" i="8" s="1"/>
  <c r="C41" i="8"/>
  <c r="C58" i="8" s="1"/>
  <c r="B41" i="8"/>
  <c r="B58" i="8" s="1"/>
  <c r="B75" i="8" s="1"/>
  <c r="B92" i="8" s="1"/>
  <c r="C40" i="8"/>
  <c r="C57" i="8" s="1"/>
  <c r="B40" i="8"/>
  <c r="B57" i="8" s="1"/>
  <c r="B74" i="8" s="1"/>
  <c r="B91" i="8" s="1"/>
  <c r="C39" i="8"/>
  <c r="C56" i="8" s="1"/>
  <c r="C73" i="8" s="1"/>
  <c r="B39" i="8"/>
  <c r="B56" i="8" s="1"/>
  <c r="B73" i="8" s="1"/>
  <c r="B90" i="8" s="1"/>
  <c r="C38" i="8"/>
  <c r="C55" i="8" s="1"/>
  <c r="C72" i="8" s="1"/>
  <c r="C89" i="8" s="1"/>
  <c r="B38" i="8"/>
  <c r="B55" i="8" s="1"/>
  <c r="B72" i="8" s="1"/>
  <c r="C74" i="8" l="1"/>
  <c r="D57" i="8"/>
  <c r="C76" i="8"/>
  <c r="D59" i="8"/>
  <c r="C78" i="8"/>
  <c r="D61" i="8"/>
  <c r="C80" i="8"/>
  <c r="D63" i="8"/>
  <c r="C82" i="8"/>
  <c r="D65" i="8"/>
  <c r="D73" i="8"/>
  <c r="C90" i="8"/>
  <c r="D90" i="8" s="1"/>
  <c r="C75" i="8"/>
  <c r="D58" i="8"/>
  <c r="C79" i="8"/>
  <c r="D62" i="8"/>
  <c r="C81" i="8"/>
  <c r="D64" i="8"/>
  <c r="D49" i="8"/>
  <c r="C66" i="8"/>
  <c r="C83" i="8" s="1"/>
  <c r="C100" i="8" s="1"/>
  <c r="B83" i="8"/>
  <c r="D60" i="8"/>
  <c r="C77" i="8"/>
  <c r="B89" i="8"/>
  <c r="D89" i="8" s="1"/>
  <c r="D72" i="8"/>
  <c r="D56" i="8"/>
  <c r="D38" i="8"/>
  <c r="D55" i="8"/>
  <c r="D39" i="8"/>
  <c r="D45" i="8"/>
  <c r="D47" i="8"/>
  <c r="D42" i="8"/>
  <c r="D46" i="8"/>
  <c r="D48" i="8"/>
  <c r="D44" i="8"/>
  <c r="D43" i="8"/>
  <c r="D41" i="8"/>
  <c r="D40" i="8"/>
  <c r="A33" i="8"/>
  <c r="A50" i="8" s="1"/>
  <c r="A67" i="8" s="1"/>
  <c r="A84" i="8" s="1"/>
  <c r="A101" i="8" s="1"/>
  <c r="A32" i="8"/>
  <c r="A49" i="8" s="1"/>
  <c r="A66" i="8" s="1"/>
  <c r="A83" i="8" s="1"/>
  <c r="A100" i="8" s="1"/>
  <c r="A31" i="8"/>
  <c r="A48" i="8" s="1"/>
  <c r="A65" i="8" s="1"/>
  <c r="A82" i="8" s="1"/>
  <c r="A99" i="8" s="1"/>
  <c r="A30" i="8"/>
  <c r="A47" i="8" s="1"/>
  <c r="A64" i="8" s="1"/>
  <c r="A81" i="8" s="1"/>
  <c r="A98" i="8" s="1"/>
  <c r="A29" i="8"/>
  <c r="A46" i="8" s="1"/>
  <c r="A63" i="8" s="1"/>
  <c r="A80" i="8" s="1"/>
  <c r="A97" i="8" s="1"/>
  <c r="A28" i="8"/>
  <c r="A45" i="8" s="1"/>
  <c r="A62" i="8" s="1"/>
  <c r="A79" i="8" s="1"/>
  <c r="A96" i="8" s="1"/>
  <c r="A27" i="8"/>
  <c r="A44" i="8" s="1"/>
  <c r="A61" i="8" s="1"/>
  <c r="A78" i="8" s="1"/>
  <c r="A95" i="8" s="1"/>
  <c r="A26" i="8"/>
  <c r="A43" i="8" s="1"/>
  <c r="A60" i="8" s="1"/>
  <c r="A77" i="8" s="1"/>
  <c r="A94" i="8" s="1"/>
  <c r="A25" i="8"/>
  <c r="A42" i="8" s="1"/>
  <c r="A59" i="8" s="1"/>
  <c r="A76" i="8" s="1"/>
  <c r="A93" i="8" s="1"/>
  <c r="A24" i="8"/>
  <c r="A41" i="8" s="1"/>
  <c r="A58" i="8" s="1"/>
  <c r="A75" i="8" s="1"/>
  <c r="A92" i="8" s="1"/>
  <c r="A23" i="8"/>
  <c r="A40" i="8" s="1"/>
  <c r="A57" i="8" s="1"/>
  <c r="A74" i="8" s="1"/>
  <c r="A91" i="8" s="1"/>
  <c r="A22" i="8"/>
  <c r="A39" i="8" s="1"/>
  <c r="A56" i="8" s="1"/>
  <c r="A73" i="8" s="1"/>
  <c r="A90" i="8" s="1"/>
  <c r="D21" i="8"/>
  <c r="A21" i="8"/>
  <c r="A38" i="8" s="1"/>
  <c r="A55" i="8" s="1"/>
  <c r="A72" i="8" s="1"/>
  <c r="A89" i="8" s="1"/>
  <c r="B43" i="1"/>
  <c r="B38" i="1"/>
  <c r="J33" i="1"/>
  <c r="J50" i="1" s="1"/>
  <c r="H33" i="1"/>
  <c r="H50" i="1" s="1"/>
  <c r="C33" i="1"/>
  <c r="C32" i="1"/>
  <c r="C49" i="1" s="1"/>
  <c r="C31" i="1"/>
  <c r="C48" i="1" s="1"/>
  <c r="C30" i="1"/>
  <c r="C47" i="1" s="1"/>
  <c r="C29" i="1"/>
  <c r="C46" i="1" s="1"/>
  <c r="C28" i="1"/>
  <c r="C27" i="1"/>
  <c r="C26" i="1"/>
  <c r="C43" i="1" s="1"/>
  <c r="C25" i="1"/>
  <c r="C42" i="1" s="1"/>
  <c r="C24" i="1"/>
  <c r="C41" i="1" s="1"/>
  <c r="D41" i="1" s="1"/>
  <c r="C23" i="1"/>
  <c r="C40" i="1" s="1"/>
  <c r="C22" i="1"/>
  <c r="C39" i="1" s="1"/>
  <c r="C21" i="1"/>
  <c r="C38" i="1" s="1"/>
  <c r="B33" i="1"/>
  <c r="B50" i="1" s="1"/>
  <c r="B32" i="1"/>
  <c r="B49" i="1" s="1"/>
  <c r="B31" i="1"/>
  <c r="B48" i="1" s="1"/>
  <c r="B30" i="1"/>
  <c r="B47" i="1" s="1"/>
  <c r="B29" i="1"/>
  <c r="B46" i="1" s="1"/>
  <c r="B28" i="1"/>
  <c r="B45" i="1" s="1"/>
  <c r="B27" i="1"/>
  <c r="B44" i="1" s="1"/>
  <c r="B26" i="1"/>
  <c r="B25" i="1"/>
  <c r="B42" i="1" s="1"/>
  <c r="B24" i="1"/>
  <c r="B41" i="1" s="1"/>
  <c r="B23" i="1"/>
  <c r="B40" i="1" s="1"/>
  <c r="B22" i="1"/>
  <c r="B39" i="1" s="1"/>
  <c r="A33" i="1"/>
  <c r="A50" i="1" s="1"/>
  <c r="A32" i="1"/>
  <c r="A49" i="1" s="1"/>
  <c r="A31" i="1"/>
  <c r="A48" i="1" s="1"/>
  <c r="A30" i="1"/>
  <c r="A47" i="1" s="1"/>
  <c r="A29" i="1"/>
  <c r="A46" i="1" s="1"/>
  <c r="A28" i="1"/>
  <c r="A45" i="1" s="1"/>
  <c r="A27" i="1"/>
  <c r="A44" i="1" s="1"/>
  <c r="A26" i="1"/>
  <c r="A43" i="1" s="1"/>
  <c r="A25" i="1"/>
  <c r="A42" i="1" s="1"/>
  <c r="A24" i="1"/>
  <c r="A41" i="1" s="1"/>
  <c r="A23" i="1"/>
  <c r="A40" i="1" s="1"/>
  <c r="A22" i="1"/>
  <c r="A39" i="1" s="1"/>
  <c r="A21" i="1"/>
  <c r="A38" i="1" s="1"/>
  <c r="D30" i="1"/>
  <c r="D26" i="1"/>
  <c r="D23" i="1"/>
  <c r="D21" i="1"/>
  <c r="D25" i="1" l="1"/>
  <c r="D33" i="1"/>
  <c r="D39" i="1"/>
  <c r="D43" i="1"/>
  <c r="D27" i="1"/>
  <c r="D48" i="1"/>
  <c r="D42" i="1"/>
  <c r="D40" i="1"/>
  <c r="D28" i="1"/>
  <c r="C50" i="1"/>
  <c r="D50" i="1" s="1"/>
  <c r="D79" i="8"/>
  <c r="C96" i="8"/>
  <c r="D96" i="8" s="1"/>
  <c r="D80" i="8"/>
  <c r="C97" i="8"/>
  <c r="D97" i="8" s="1"/>
  <c r="D76" i="8"/>
  <c r="C93" i="8"/>
  <c r="D93" i="8" s="1"/>
  <c r="C44" i="1"/>
  <c r="D44" i="1" s="1"/>
  <c r="D22" i="1"/>
  <c r="D47" i="1"/>
  <c r="C45" i="1"/>
  <c r="D45" i="1" s="1"/>
  <c r="D66" i="8"/>
  <c r="D81" i="8"/>
  <c r="C98" i="8"/>
  <c r="D98" i="8" s="1"/>
  <c r="D75" i="8"/>
  <c r="C92" i="8"/>
  <c r="D92" i="8" s="1"/>
  <c r="D82" i="8"/>
  <c r="C99" i="8"/>
  <c r="D99" i="8" s="1"/>
  <c r="D78" i="8"/>
  <c r="C95" i="8"/>
  <c r="D95" i="8" s="1"/>
  <c r="D74" i="8"/>
  <c r="C91" i="8"/>
  <c r="D91" i="8" s="1"/>
  <c r="B100" i="8"/>
  <c r="D100" i="8" s="1"/>
  <c r="D83" i="8"/>
  <c r="D77" i="8"/>
  <c r="C94" i="8"/>
  <c r="D94" i="8" s="1"/>
  <c r="D32" i="1"/>
  <c r="D31" i="1"/>
  <c r="D49" i="1"/>
  <c r="D46" i="1"/>
  <c r="D38" i="1"/>
  <c r="D29" i="1"/>
  <c r="D24" i="1"/>
  <c r="G15" i="7"/>
  <c r="G14" i="7"/>
  <c r="G13" i="7"/>
  <c r="G12" i="7"/>
  <c r="G11" i="7"/>
  <c r="G10" i="7"/>
  <c r="G9" i="7"/>
  <c r="G8" i="7"/>
  <c r="G7" i="7"/>
  <c r="G6" i="7"/>
  <c r="G5" i="7"/>
  <c r="G4" i="7"/>
  <c r="E15" i="7"/>
  <c r="E14" i="7"/>
  <c r="E13" i="7"/>
  <c r="E12" i="7"/>
  <c r="E11" i="7"/>
  <c r="E10" i="7"/>
  <c r="E9" i="7"/>
  <c r="E8" i="7"/>
  <c r="E7" i="7"/>
  <c r="E6" i="7"/>
  <c r="E5" i="7"/>
  <c r="E4" i="7"/>
  <c r="D5" i="5" l="1"/>
  <c r="D6" i="5"/>
  <c r="D7" i="5"/>
  <c r="D8" i="5"/>
  <c r="D9" i="5"/>
  <c r="D10" i="5"/>
  <c r="D11" i="5"/>
  <c r="D12" i="5"/>
  <c r="D13" i="5"/>
  <c r="D14" i="5"/>
  <c r="D15" i="5"/>
  <c r="D16" i="5"/>
  <c r="D4" i="5"/>
  <c r="D11" i="1"/>
  <c r="D12" i="1"/>
  <c r="D13" i="1"/>
  <c r="D14" i="1"/>
  <c r="D15" i="1"/>
  <c r="D16" i="1"/>
  <c r="D5" i="9"/>
  <c r="D6" i="9"/>
  <c r="D7" i="9"/>
  <c r="D8" i="9"/>
  <c r="D9" i="9"/>
  <c r="D10" i="9"/>
  <c r="D11" i="9"/>
  <c r="D12" i="9"/>
  <c r="D13" i="9"/>
  <c r="D14" i="9"/>
  <c r="D15" i="9"/>
  <c r="D16" i="9"/>
  <c r="D4" i="9"/>
  <c r="D5" i="6"/>
  <c r="D6" i="6"/>
  <c r="D7" i="6"/>
  <c r="D8" i="6"/>
  <c r="D9" i="6"/>
  <c r="D10" i="6"/>
  <c r="D11" i="6"/>
  <c r="D12" i="6"/>
  <c r="D13" i="6"/>
  <c r="D14" i="6"/>
  <c r="D15" i="6"/>
  <c r="D16" i="6"/>
  <c r="D4" i="6"/>
  <c r="J15" i="7"/>
  <c r="AK22" i="4" s="1"/>
  <c r="H15" i="7"/>
  <c r="AJ22" i="4" s="1"/>
  <c r="F15" i="7"/>
  <c r="AI22" i="4" s="1"/>
  <c r="J14" i="7"/>
  <c r="AH22" i="4" s="1"/>
  <c r="H14" i="7"/>
  <c r="AG22" i="4" s="1"/>
  <c r="F14" i="7"/>
  <c r="AF22" i="4" s="1"/>
  <c r="J13" i="7"/>
  <c r="AE22" i="4" s="1"/>
  <c r="H13" i="7"/>
  <c r="AD22" i="4" s="1"/>
  <c r="F13" i="7"/>
  <c r="AC22" i="4" s="1"/>
  <c r="J12" i="7"/>
  <c r="AB22" i="4" s="1"/>
  <c r="H12" i="7"/>
  <c r="AA22" i="4" s="1"/>
  <c r="F12" i="7"/>
  <c r="Z22" i="4" s="1"/>
  <c r="J11" i="7"/>
  <c r="H11" i="7"/>
  <c r="F11" i="7"/>
  <c r="J10" i="7"/>
  <c r="H10" i="7"/>
  <c r="F10" i="7"/>
  <c r="J9" i="7"/>
  <c r="S22" i="4" s="1"/>
  <c r="H9" i="7"/>
  <c r="R22" i="4" s="1"/>
  <c r="F9" i="7"/>
  <c r="J8" i="7"/>
  <c r="P22" i="4" s="1"/>
  <c r="H8" i="7"/>
  <c r="O22" i="4" s="1"/>
  <c r="F8" i="7"/>
  <c r="J7" i="7"/>
  <c r="H7" i="7"/>
  <c r="F7" i="7"/>
  <c r="J6" i="7"/>
  <c r="J22" i="4" s="1"/>
  <c r="H6" i="7"/>
  <c r="F6" i="7"/>
  <c r="J5" i="7"/>
  <c r="G22" i="4" s="1"/>
  <c r="H5" i="7"/>
  <c r="F22" i="4" s="1"/>
  <c r="F5" i="7"/>
  <c r="E22" i="4" s="1"/>
  <c r="J4" i="7"/>
  <c r="D22" i="4" s="1"/>
  <c r="H4" i="7"/>
  <c r="F4" i="7"/>
  <c r="J15" i="6"/>
  <c r="J32" i="6" s="1"/>
  <c r="H15" i="6"/>
  <c r="H32" i="6" s="1"/>
  <c r="F15" i="6"/>
  <c r="F32" i="6" s="1"/>
  <c r="J14" i="6"/>
  <c r="J31" i="6" s="1"/>
  <c r="H14" i="6"/>
  <c r="H31" i="6" s="1"/>
  <c r="F14" i="6"/>
  <c r="F31" i="6" s="1"/>
  <c r="J13" i="6"/>
  <c r="J30" i="6" s="1"/>
  <c r="H13" i="6"/>
  <c r="H30" i="6" s="1"/>
  <c r="F13" i="6"/>
  <c r="F30" i="6" s="1"/>
  <c r="J12" i="6"/>
  <c r="J29" i="6" s="1"/>
  <c r="H12" i="6"/>
  <c r="H29" i="6" s="1"/>
  <c r="F12" i="6"/>
  <c r="F29" i="6" s="1"/>
  <c r="J11" i="6"/>
  <c r="J28" i="6" s="1"/>
  <c r="H11" i="6"/>
  <c r="H28" i="6" s="1"/>
  <c r="F11" i="6"/>
  <c r="F28" i="6" s="1"/>
  <c r="J10" i="6"/>
  <c r="J27" i="6" s="1"/>
  <c r="H10" i="6"/>
  <c r="H27" i="6" s="1"/>
  <c r="F10" i="6"/>
  <c r="F27" i="6" s="1"/>
  <c r="J9" i="6"/>
  <c r="J26" i="6" s="1"/>
  <c r="H9" i="6"/>
  <c r="H26" i="6" s="1"/>
  <c r="F9" i="6"/>
  <c r="F26" i="6" s="1"/>
  <c r="J8" i="6"/>
  <c r="J25" i="6" s="1"/>
  <c r="H8" i="6"/>
  <c r="H25" i="6" s="1"/>
  <c r="F8" i="6"/>
  <c r="F25" i="6" s="1"/>
  <c r="J7" i="6"/>
  <c r="J24" i="6" s="1"/>
  <c r="H7" i="6"/>
  <c r="H24" i="6" s="1"/>
  <c r="F7" i="6"/>
  <c r="F24" i="6" s="1"/>
  <c r="J6" i="6"/>
  <c r="J23" i="6" s="1"/>
  <c r="H6" i="6"/>
  <c r="H23" i="6" s="1"/>
  <c r="F6" i="6"/>
  <c r="F23" i="6" s="1"/>
  <c r="J5" i="6"/>
  <c r="J22" i="6" s="1"/>
  <c r="H5" i="6"/>
  <c r="H22" i="6" s="1"/>
  <c r="F5" i="6"/>
  <c r="F22" i="6" s="1"/>
  <c r="J4" i="6"/>
  <c r="J21" i="6" s="1"/>
  <c r="H4" i="6"/>
  <c r="H21" i="6" s="1"/>
  <c r="F4" i="6"/>
  <c r="F21" i="6" s="1"/>
  <c r="J15" i="5"/>
  <c r="J32" i="5" s="1"/>
  <c r="J49" i="5" s="1"/>
  <c r="H15" i="5"/>
  <c r="H32" i="5" s="1"/>
  <c r="H49" i="5" s="1"/>
  <c r="F15" i="5"/>
  <c r="F32" i="5" s="1"/>
  <c r="F49" i="5" s="1"/>
  <c r="J14" i="5"/>
  <c r="J31" i="5" s="1"/>
  <c r="J48" i="5" s="1"/>
  <c r="H14" i="5"/>
  <c r="H31" i="5" s="1"/>
  <c r="H48" i="5" s="1"/>
  <c r="F14" i="5"/>
  <c r="F31" i="5" s="1"/>
  <c r="F48" i="5" s="1"/>
  <c r="J13" i="5"/>
  <c r="J30" i="5" s="1"/>
  <c r="J47" i="5" s="1"/>
  <c r="H13" i="5"/>
  <c r="H30" i="5" s="1"/>
  <c r="H47" i="5" s="1"/>
  <c r="F13" i="5"/>
  <c r="F30" i="5" s="1"/>
  <c r="F47" i="5" s="1"/>
  <c r="J12" i="5"/>
  <c r="J29" i="5" s="1"/>
  <c r="J46" i="5" s="1"/>
  <c r="H12" i="5"/>
  <c r="H29" i="5" s="1"/>
  <c r="H46" i="5" s="1"/>
  <c r="F12" i="5"/>
  <c r="F29" i="5" s="1"/>
  <c r="F46" i="5" s="1"/>
  <c r="J11" i="5"/>
  <c r="J28" i="5" s="1"/>
  <c r="J45" i="5" s="1"/>
  <c r="H11" i="5"/>
  <c r="H28" i="5" s="1"/>
  <c r="H45" i="5" s="1"/>
  <c r="F11" i="5"/>
  <c r="F28" i="5" s="1"/>
  <c r="F45" i="5" s="1"/>
  <c r="J10" i="5"/>
  <c r="J27" i="5" s="1"/>
  <c r="J44" i="5" s="1"/>
  <c r="H10" i="5"/>
  <c r="H27" i="5" s="1"/>
  <c r="H44" i="5" s="1"/>
  <c r="F10" i="5"/>
  <c r="F27" i="5" s="1"/>
  <c r="F44" i="5" s="1"/>
  <c r="J9" i="5"/>
  <c r="J26" i="5" s="1"/>
  <c r="J43" i="5" s="1"/>
  <c r="H9" i="5"/>
  <c r="H26" i="5" s="1"/>
  <c r="H43" i="5" s="1"/>
  <c r="F9" i="5"/>
  <c r="F26" i="5" s="1"/>
  <c r="F43" i="5" s="1"/>
  <c r="J8" i="5"/>
  <c r="J25" i="5" s="1"/>
  <c r="J42" i="5" s="1"/>
  <c r="H8" i="5"/>
  <c r="H25" i="5" s="1"/>
  <c r="H42" i="5" s="1"/>
  <c r="F8" i="5"/>
  <c r="F25" i="5" s="1"/>
  <c r="F42" i="5" s="1"/>
  <c r="J7" i="5"/>
  <c r="J24" i="5" s="1"/>
  <c r="J41" i="5" s="1"/>
  <c r="H7" i="5"/>
  <c r="H24" i="5" s="1"/>
  <c r="H41" i="5" s="1"/>
  <c r="F7" i="5"/>
  <c r="F24" i="5" s="1"/>
  <c r="F41" i="5" s="1"/>
  <c r="J6" i="5"/>
  <c r="J23" i="5" s="1"/>
  <c r="J40" i="5" s="1"/>
  <c r="H6" i="5"/>
  <c r="H23" i="5" s="1"/>
  <c r="H40" i="5" s="1"/>
  <c r="F6" i="5"/>
  <c r="F23" i="5" s="1"/>
  <c r="F40" i="5" s="1"/>
  <c r="J5" i="5"/>
  <c r="J22" i="5" s="1"/>
  <c r="J39" i="5" s="1"/>
  <c r="H5" i="5"/>
  <c r="H22" i="5" s="1"/>
  <c r="H39" i="5" s="1"/>
  <c r="F5" i="5"/>
  <c r="F22" i="5" s="1"/>
  <c r="F39" i="5" s="1"/>
  <c r="J4" i="5"/>
  <c r="J21" i="5" s="1"/>
  <c r="J38" i="5" s="1"/>
  <c r="H4" i="5"/>
  <c r="H21" i="5" s="1"/>
  <c r="H38" i="5" s="1"/>
  <c r="F4" i="5"/>
  <c r="F21" i="5" s="1"/>
  <c r="F38" i="5" s="1"/>
  <c r="J15" i="9"/>
  <c r="J32" i="9" s="1"/>
  <c r="J49" i="9" s="1"/>
  <c r="J66" i="9" s="1"/>
  <c r="H15" i="9"/>
  <c r="H32" i="9" s="1"/>
  <c r="H49" i="9" s="1"/>
  <c r="H66" i="9" s="1"/>
  <c r="F15" i="9"/>
  <c r="F32" i="9" s="1"/>
  <c r="F49" i="9" s="1"/>
  <c r="F66" i="9" s="1"/>
  <c r="J14" i="9"/>
  <c r="J31" i="9" s="1"/>
  <c r="J48" i="9" s="1"/>
  <c r="J65" i="9" s="1"/>
  <c r="H14" i="9"/>
  <c r="H31" i="9" s="1"/>
  <c r="H48" i="9" s="1"/>
  <c r="H65" i="9" s="1"/>
  <c r="F14" i="9"/>
  <c r="F31" i="9" s="1"/>
  <c r="F48" i="9" s="1"/>
  <c r="F65" i="9" s="1"/>
  <c r="J13" i="9"/>
  <c r="J30" i="9" s="1"/>
  <c r="J47" i="9" s="1"/>
  <c r="J64" i="9" s="1"/>
  <c r="H13" i="9"/>
  <c r="H30" i="9" s="1"/>
  <c r="H47" i="9" s="1"/>
  <c r="H64" i="9" s="1"/>
  <c r="F13" i="9"/>
  <c r="F30" i="9" s="1"/>
  <c r="F47" i="9" s="1"/>
  <c r="F64" i="9" s="1"/>
  <c r="J12" i="9"/>
  <c r="J29" i="9" s="1"/>
  <c r="J46" i="9" s="1"/>
  <c r="J63" i="9" s="1"/>
  <c r="H12" i="9"/>
  <c r="H29" i="9" s="1"/>
  <c r="H46" i="9" s="1"/>
  <c r="H63" i="9" s="1"/>
  <c r="F12" i="9"/>
  <c r="F29" i="9" s="1"/>
  <c r="F46" i="9" s="1"/>
  <c r="F63" i="9" s="1"/>
  <c r="J11" i="9"/>
  <c r="J28" i="9" s="1"/>
  <c r="J45" i="9" s="1"/>
  <c r="J62" i="9" s="1"/>
  <c r="H11" i="9"/>
  <c r="H28" i="9" s="1"/>
  <c r="H45" i="9" s="1"/>
  <c r="H62" i="9" s="1"/>
  <c r="F11" i="9"/>
  <c r="F28" i="9" s="1"/>
  <c r="F45" i="9" s="1"/>
  <c r="F62" i="9" s="1"/>
  <c r="J10" i="9"/>
  <c r="J27" i="9" s="1"/>
  <c r="J44" i="9" s="1"/>
  <c r="J61" i="9" s="1"/>
  <c r="H10" i="9"/>
  <c r="H27" i="9" s="1"/>
  <c r="H44" i="9" s="1"/>
  <c r="H61" i="9" s="1"/>
  <c r="F10" i="9"/>
  <c r="F27" i="9" s="1"/>
  <c r="F44" i="9" s="1"/>
  <c r="F61" i="9" s="1"/>
  <c r="J9" i="9"/>
  <c r="J26" i="9" s="1"/>
  <c r="J43" i="9" s="1"/>
  <c r="J60" i="9" s="1"/>
  <c r="H9" i="9"/>
  <c r="H26" i="9" s="1"/>
  <c r="H43" i="9" s="1"/>
  <c r="H60" i="9" s="1"/>
  <c r="F9" i="9"/>
  <c r="F26" i="9" s="1"/>
  <c r="F43" i="9" s="1"/>
  <c r="F60" i="9" s="1"/>
  <c r="J8" i="9"/>
  <c r="J25" i="9" s="1"/>
  <c r="J42" i="9" s="1"/>
  <c r="J59" i="9" s="1"/>
  <c r="H8" i="9"/>
  <c r="H25" i="9" s="1"/>
  <c r="H42" i="9" s="1"/>
  <c r="H59" i="9" s="1"/>
  <c r="F8" i="9"/>
  <c r="F25" i="9" s="1"/>
  <c r="F42" i="9" s="1"/>
  <c r="F59" i="9" s="1"/>
  <c r="J7" i="9"/>
  <c r="J24" i="9" s="1"/>
  <c r="J41" i="9" s="1"/>
  <c r="J58" i="9" s="1"/>
  <c r="H7" i="9"/>
  <c r="H24" i="9" s="1"/>
  <c r="H41" i="9" s="1"/>
  <c r="H58" i="9" s="1"/>
  <c r="F7" i="9"/>
  <c r="F24" i="9" s="1"/>
  <c r="F41" i="9" s="1"/>
  <c r="F58" i="9" s="1"/>
  <c r="J6" i="9"/>
  <c r="J23" i="9" s="1"/>
  <c r="J40" i="9" s="1"/>
  <c r="J57" i="9" s="1"/>
  <c r="H6" i="9"/>
  <c r="H23" i="9" s="1"/>
  <c r="H40" i="9" s="1"/>
  <c r="H57" i="9" s="1"/>
  <c r="F6" i="9"/>
  <c r="F23" i="9" s="1"/>
  <c r="F40" i="9" s="1"/>
  <c r="F57" i="9" s="1"/>
  <c r="J5" i="9"/>
  <c r="J22" i="9" s="1"/>
  <c r="J39" i="9" s="1"/>
  <c r="J56" i="9" s="1"/>
  <c r="H5" i="9"/>
  <c r="H22" i="9" s="1"/>
  <c r="H39" i="9" s="1"/>
  <c r="H56" i="9" s="1"/>
  <c r="F5" i="9"/>
  <c r="F22" i="9" s="1"/>
  <c r="F39" i="9" s="1"/>
  <c r="F56" i="9" s="1"/>
  <c r="J4" i="9"/>
  <c r="J21" i="9" s="1"/>
  <c r="J38" i="9" s="1"/>
  <c r="J55" i="9" s="1"/>
  <c r="H4" i="9"/>
  <c r="H21" i="9" s="1"/>
  <c r="H38" i="9" s="1"/>
  <c r="H55" i="9" s="1"/>
  <c r="F4" i="9"/>
  <c r="F21" i="9" s="1"/>
  <c r="F38" i="9" s="1"/>
  <c r="F55" i="9" s="1"/>
  <c r="J15" i="8"/>
  <c r="J32" i="8" s="1"/>
  <c r="J49" i="8" s="1"/>
  <c r="J66" i="8" s="1"/>
  <c r="J83" i="8" s="1"/>
  <c r="J100" i="8" s="1"/>
  <c r="H15" i="8"/>
  <c r="H32" i="8" s="1"/>
  <c r="H49" i="8" s="1"/>
  <c r="H66" i="8" s="1"/>
  <c r="H83" i="8" s="1"/>
  <c r="H100" i="8" s="1"/>
  <c r="F15" i="8"/>
  <c r="F32" i="8" s="1"/>
  <c r="F49" i="8" s="1"/>
  <c r="F66" i="8" s="1"/>
  <c r="F83" i="8" s="1"/>
  <c r="F100" i="8" s="1"/>
  <c r="J14" i="8"/>
  <c r="J31" i="8" s="1"/>
  <c r="J48" i="8" s="1"/>
  <c r="J65" i="8" s="1"/>
  <c r="J82" i="8" s="1"/>
  <c r="J99" i="8" s="1"/>
  <c r="H14" i="8"/>
  <c r="H31" i="8" s="1"/>
  <c r="H48" i="8" s="1"/>
  <c r="H65" i="8" s="1"/>
  <c r="H82" i="8" s="1"/>
  <c r="H99" i="8" s="1"/>
  <c r="F14" i="8"/>
  <c r="F31" i="8" s="1"/>
  <c r="F48" i="8" s="1"/>
  <c r="F65" i="8" s="1"/>
  <c r="F82" i="8" s="1"/>
  <c r="F99" i="8" s="1"/>
  <c r="J13" i="8"/>
  <c r="J30" i="8" s="1"/>
  <c r="J47" i="8" s="1"/>
  <c r="J64" i="8" s="1"/>
  <c r="J81" i="8" s="1"/>
  <c r="J98" i="8" s="1"/>
  <c r="H13" i="8"/>
  <c r="H30" i="8" s="1"/>
  <c r="H47" i="8" s="1"/>
  <c r="H64" i="8" s="1"/>
  <c r="H81" i="8" s="1"/>
  <c r="H98" i="8" s="1"/>
  <c r="F13" i="8"/>
  <c r="F30" i="8" s="1"/>
  <c r="F47" i="8" s="1"/>
  <c r="F64" i="8" s="1"/>
  <c r="F81" i="8" s="1"/>
  <c r="F98" i="8" s="1"/>
  <c r="J12" i="8"/>
  <c r="J29" i="8" s="1"/>
  <c r="J46" i="8" s="1"/>
  <c r="J63" i="8" s="1"/>
  <c r="J80" i="8" s="1"/>
  <c r="J97" i="8" s="1"/>
  <c r="H12" i="8"/>
  <c r="H29" i="8" s="1"/>
  <c r="H46" i="8" s="1"/>
  <c r="H63" i="8" s="1"/>
  <c r="H80" i="8" s="1"/>
  <c r="H97" i="8" s="1"/>
  <c r="F12" i="8"/>
  <c r="F29" i="8" s="1"/>
  <c r="F46" i="8" s="1"/>
  <c r="F63" i="8" s="1"/>
  <c r="F80" i="8" s="1"/>
  <c r="F97" i="8" s="1"/>
  <c r="J11" i="8"/>
  <c r="J28" i="8" s="1"/>
  <c r="J45" i="8" s="1"/>
  <c r="J62" i="8" s="1"/>
  <c r="J79" i="8" s="1"/>
  <c r="J96" i="8" s="1"/>
  <c r="H11" i="8"/>
  <c r="H28" i="8" s="1"/>
  <c r="H45" i="8" s="1"/>
  <c r="H62" i="8" s="1"/>
  <c r="H79" i="8" s="1"/>
  <c r="H96" i="8" s="1"/>
  <c r="F11" i="8"/>
  <c r="F28" i="8" s="1"/>
  <c r="F45" i="8" s="1"/>
  <c r="F62" i="8" s="1"/>
  <c r="F79" i="8" s="1"/>
  <c r="F96" i="8" s="1"/>
  <c r="J10" i="8"/>
  <c r="J27" i="8" s="1"/>
  <c r="J44" i="8" s="1"/>
  <c r="J61" i="8" s="1"/>
  <c r="J78" i="8" s="1"/>
  <c r="J95" i="8" s="1"/>
  <c r="H10" i="8"/>
  <c r="H27" i="8" s="1"/>
  <c r="H44" i="8" s="1"/>
  <c r="H61" i="8" s="1"/>
  <c r="H78" i="8" s="1"/>
  <c r="H95" i="8" s="1"/>
  <c r="F10" i="8"/>
  <c r="F27" i="8" s="1"/>
  <c r="F44" i="8" s="1"/>
  <c r="F61" i="8" s="1"/>
  <c r="F78" i="8" s="1"/>
  <c r="F95" i="8" s="1"/>
  <c r="J9" i="8"/>
  <c r="J26" i="8" s="1"/>
  <c r="J43" i="8" s="1"/>
  <c r="J60" i="8" s="1"/>
  <c r="J77" i="8" s="1"/>
  <c r="J94" i="8" s="1"/>
  <c r="H9" i="8"/>
  <c r="H26" i="8" s="1"/>
  <c r="H43" i="8" s="1"/>
  <c r="H60" i="8" s="1"/>
  <c r="H77" i="8" s="1"/>
  <c r="H94" i="8" s="1"/>
  <c r="F9" i="8"/>
  <c r="F26" i="8" s="1"/>
  <c r="F43" i="8" s="1"/>
  <c r="F60" i="8" s="1"/>
  <c r="F77" i="8" s="1"/>
  <c r="F94" i="8" s="1"/>
  <c r="J8" i="8"/>
  <c r="J25" i="8" s="1"/>
  <c r="J42" i="8" s="1"/>
  <c r="J59" i="8" s="1"/>
  <c r="J76" i="8" s="1"/>
  <c r="J93" i="8" s="1"/>
  <c r="H8" i="8"/>
  <c r="H25" i="8" s="1"/>
  <c r="H42" i="8" s="1"/>
  <c r="H59" i="8" s="1"/>
  <c r="H76" i="8" s="1"/>
  <c r="H93" i="8" s="1"/>
  <c r="F8" i="8"/>
  <c r="F25" i="8" s="1"/>
  <c r="F42" i="8" s="1"/>
  <c r="F59" i="8" s="1"/>
  <c r="F76" i="8" s="1"/>
  <c r="F93" i="8" s="1"/>
  <c r="J7" i="8"/>
  <c r="J24" i="8" s="1"/>
  <c r="J41" i="8" s="1"/>
  <c r="J58" i="8" s="1"/>
  <c r="J75" i="8" s="1"/>
  <c r="J92" i="8" s="1"/>
  <c r="H7" i="8"/>
  <c r="H24" i="8" s="1"/>
  <c r="H41" i="8" s="1"/>
  <c r="H58" i="8" s="1"/>
  <c r="H75" i="8" s="1"/>
  <c r="H92" i="8" s="1"/>
  <c r="F7" i="8"/>
  <c r="F24" i="8" s="1"/>
  <c r="F41" i="8" s="1"/>
  <c r="F58" i="8" s="1"/>
  <c r="F75" i="8" s="1"/>
  <c r="F92" i="8" s="1"/>
  <c r="J6" i="8"/>
  <c r="J23" i="8" s="1"/>
  <c r="J40" i="8" s="1"/>
  <c r="J57" i="8" s="1"/>
  <c r="J74" i="8" s="1"/>
  <c r="J91" i="8" s="1"/>
  <c r="H6" i="8"/>
  <c r="H23" i="8" s="1"/>
  <c r="H40" i="8" s="1"/>
  <c r="H57" i="8" s="1"/>
  <c r="H74" i="8" s="1"/>
  <c r="H91" i="8" s="1"/>
  <c r="F6" i="8"/>
  <c r="F23" i="8" s="1"/>
  <c r="F40" i="8" s="1"/>
  <c r="F57" i="8" s="1"/>
  <c r="F74" i="8" s="1"/>
  <c r="F91" i="8" s="1"/>
  <c r="J5" i="8"/>
  <c r="J22" i="8" s="1"/>
  <c r="J39" i="8" s="1"/>
  <c r="J56" i="8" s="1"/>
  <c r="J73" i="8" s="1"/>
  <c r="J90" i="8" s="1"/>
  <c r="H5" i="8"/>
  <c r="H22" i="8" s="1"/>
  <c r="H39" i="8" s="1"/>
  <c r="H56" i="8" s="1"/>
  <c r="H73" i="8" s="1"/>
  <c r="H90" i="8" s="1"/>
  <c r="F5" i="8"/>
  <c r="F22" i="8" s="1"/>
  <c r="F39" i="8" s="1"/>
  <c r="F56" i="8" s="1"/>
  <c r="J4" i="8"/>
  <c r="J21" i="8" s="1"/>
  <c r="J38" i="8" s="1"/>
  <c r="J55" i="8" s="1"/>
  <c r="J72" i="8" s="1"/>
  <c r="J89" i="8" s="1"/>
  <c r="H4" i="8"/>
  <c r="H21" i="8" s="1"/>
  <c r="H38" i="8" s="1"/>
  <c r="H55" i="8" s="1"/>
  <c r="H72" i="8" s="1"/>
  <c r="H89" i="8" s="1"/>
  <c r="F4" i="8"/>
  <c r="F21" i="8" s="1"/>
  <c r="F38" i="8" s="1"/>
  <c r="F55" i="8" s="1"/>
  <c r="F72" i="8" s="1"/>
  <c r="F89" i="8" s="1"/>
  <c r="D15" i="8"/>
  <c r="D5" i="8"/>
  <c r="D6" i="8"/>
  <c r="D7" i="8"/>
  <c r="D8" i="8"/>
  <c r="D9" i="8"/>
  <c r="I9" i="8" s="1"/>
  <c r="D10" i="8"/>
  <c r="D11" i="8"/>
  <c r="D12" i="8"/>
  <c r="D13" i="8"/>
  <c r="D14" i="8"/>
  <c r="D4" i="8"/>
  <c r="J15" i="1"/>
  <c r="J32" i="1" s="1"/>
  <c r="J49" i="1" s="1"/>
  <c r="J14" i="1"/>
  <c r="J31" i="1" s="1"/>
  <c r="J48" i="1" s="1"/>
  <c r="J13" i="1"/>
  <c r="J30" i="1" s="1"/>
  <c r="J47" i="1" s="1"/>
  <c r="J12" i="1"/>
  <c r="J29" i="1" s="1"/>
  <c r="J46" i="1" s="1"/>
  <c r="J11" i="1"/>
  <c r="J28" i="1" s="1"/>
  <c r="J45" i="1" s="1"/>
  <c r="J10" i="1"/>
  <c r="J27" i="1" s="1"/>
  <c r="J44" i="1" s="1"/>
  <c r="J9" i="1"/>
  <c r="J26" i="1" s="1"/>
  <c r="J8" i="1"/>
  <c r="J25" i="1" s="1"/>
  <c r="J7" i="1"/>
  <c r="J24" i="1" s="1"/>
  <c r="J41" i="1" s="1"/>
  <c r="J6" i="1"/>
  <c r="J23" i="1" s="1"/>
  <c r="J5" i="1"/>
  <c r="J22" i="1" s="1"/>
  <c r="J4" i="1"/>
  <c r="J21" i="1" s="1"/>
  <c r="H15" i="1"/>
  <c r="H32" i="1" s="1"/>
  <c r="H49" i="1" s="1"/>
  <c r="H14" i="1"/>
  <c r="H31" i="1" s="1"/>
  <c r="H48" i="1" s="1"/>
  <c r="H13" i="1"/>
  <c r="H30" i="1" s="1"/>
  <c r="H47" i="1" s="1"/>
  <c r="H12" i="1"/>
  <c r="H11" i="1"/>
  <c r="H28" i="1" s="1"/>
  <c r="H45" i="1" s="1"/>
  <c r="H10" i="1"/>
  <c r="H27" i="1" s="1"/>
  <c r="H44" i="1" s="1"/>
  <c r="H9" i="1"/>
  <c r="H26" i="1" s="1"/>
  <c r="H8" i="1"/>
  <c r="H25" i="1" s="1"/>
  <c r="H7" i="1"/>
  <c r="H24" i="1" s="1"/>
  <c r="H41" i="1" s="1"/>
  <c r="H6" i="1"/>
  <c r="H23" i="1" s="1"/>
  <c r="H40" i="1" s="1"/>
  <c r="H5" i="1"/>
  <c r="H22" i="1" s="1"/>
  <c r="H4" i="1"/>
  <c r="H21" i="1" s="1"/>
  <c r="H38" i="1" s="1"/>
  <c r="G98" i="8" l="1"/>
  <c r="AD12" i="4" s="1"/>
  <c r="G81" i="8"/>
  <c r="AD11" i="4" s="1"/>
  <c r="E98" i="8"/>
  <c r="AC12" i="4" s="1"/>
  <c r="E81" i="8"/>
  <c r="AC11" i="4" s="1"/>
  <c r="G47" i="8"/>
  <c r="AD9" i="4" s="1"/>
  <c r="I81" i="8"/>
  <c r="AE11" i="4" s="1"/>
  <c r="E64" i="8"/>
  <c r="AC10" i="4" s="1"/>
  <c r="I47" i="8"/>
  <c r="AE9" i="4" s="1"/>
  <c r="I98" i="8"/>
  <c r="AE12" i="4" s="1"/>
  <c r="G64" i="8"/>
  <c r="AD10" i="4" s="1"/>
  <c r="I64" i="8"/>
  <c r="AE10" i="4" s="1"/>
  <c r="E47" i="8"/>
  <c r="AC9" i="4" s="1"/>
  <c r="I97" i="8"/>
  <c r="AB12" i="4" s="1"/>
  <c r="I80" i="8"/>
  <c r="AB11" i="4" s="1"/>
  <c r="G97" i="8"/>
  <c r="AA12" i="4" s="1"/>
  <c r="G80" i="8"/>
  <c r="AA11" i="4" s="1"/>
  <c r="E97" i="8"/>
  <c r="Z12" i="4" s="1"/>
  <c r="G63" i="8"/>
  <c r="AA10" i="4" s="1"/>
  <c r="G46" i="8"/>
  <c r="AA9" i="4" s="1"/>
  <c r="E46" i="8"/>
  <c r="Z9" i="4" s="1"/>
  <c r="E63" i="8"/>
  <c r="Z10" i="4" s="1"/>
  <c r="E80" i="8"/>
  <c r="Z11" i="4" s="1"/>
  <c r="I46" i="8"/>
  <c r="AB9" i="4" s="1"/>
  <c r="I63" i="8"/>
  <c r="AB10" i="4" s="1"/>
  <c r="G93" i="8"/>
  <c r="O12" i="4" s="1"/>
  <c r="G76" i="8"/>
  <c r="O11" i="4" s="1"/>
  <c r="E94" i="8"/>
  <c r="E77" i="8"/>
  <c r="E93" i="8"/>
  <c r="I93" i="8"/>
  <c r="P12" i="4" s="1"/>
  <c r="I76" i="8"/>
  <c r="P11" i="4" s="1"/>
  <c r="G42" i="8"/>
  <c r="O9" i="4" s="1"/>
  <c r="I42" i="8"/>
  <c r="P9" i="4" s="1"/>
  <c r="E76" i="8"/>
  <c r="G59" i="8"/>
  <c r="O10" i="4" s="1"/>
  <c r="E59" i="8"/>
  <c r="E42" i="8"/>
  <c r="E60" i="8"/>
  <c r="E43" i="8"/>
  <c r="I59" i="8"/>
  <c r="P10" i="4" s="1"/>
  <c r="F73" i="8"/>
  <c r="F90" i="8" s="1"/>
  <c r="I31" i="6"/>
  <c r="AH21" i="4" s="1"/>
  <c r="G31" i="6"/>
  <c r="AG21" i="4" s="1"/>
  <c r="E31" i="6"/>
  <c r="AF21" i="4" s="1"/>
  <c r="I14" i="6"/>
  <c r="AH20" i="4" s="1"/>
  <c r="G14" i="6"/>
  <c r="AG20" i="4" s="1"/>
  <c r="E14" i="6"/>
  <c r="AF20" i="4" s="1"/>
  <c r="I27" i="6"/>
  <c r="G27" i="6"/>
  <c r="E27" i="6"/>
  <c r="I10" i="6"/>
  <c r="G10" i="6"/>
  <c r="E10" i="6"/>
  <c r="I23" i="6"/>
  <c r="J21" i="4" s="1"/>
  <c r="G23" i="6"/>
  <c r="I6" i="6"/>
  <c r="J20" i="4" s="1"/>
  <c r="G6" i="6"/>
  <c r="G62" i="9"/>
  <c r="G45" i="9"/>
  <c r="E45" i="9"/>
  <c r="E62" i="9"/>
  <c r="I45" i="9"/>
  <c r="I62" i="9"/>
  <c r="G28" i="9"/>
  <c r="E28" i="9"/>
  <c r="I28" i="9"/>
  <c r="I11" i="9"/>
  <c r="E11" i="9"/>
  <c r="G11" i="9"/>
  <c r="G58" i="9"/>
  <c r="E57" i="9"/>
  <c r="E58" i="9"/>
  <c r="I58" i="9"/>
  <c r="E41" i="9"/>
  <c r="G41" i="9"/>
  <c r="I41" i="9"/>
  <c r="G7" i="9"/>
  <c r="E24" i="9"/>
  <c r="I24" i="9"/>
  <c r="G24" i="9"/>
  <c r="I7" i="9"/>
  <c r="E7" i="9"/>
  <c r="G45" i="1"/>
  <c r="I28" i="1"/>
  <c r="I45" i="1"/>
  <c r="E28" i="1"/>
  <c r="G28" i="1"/>
  <c r="E45" i="1"/>
  <c r="I11" i="1"/>
  <c r="E11" i="1"/>
  <c r="G11" i="1"/>
  <c r="I44" i="5"/>
  <c r="G44" i="5"/>
  <c r="E44" i="5"/>
  <c r="I27" i="5"/>
  <c r="G27" i="5"/>
  <c r="E27" i="5"/>
  <c r="I10" i="5"/>
  <c r="G10" i="5"/>
  <c r="E10" i="5"/>
  <c r="I40" i="5"/>
  <c r="J19" i="4" s="1"/>
  <c r="G40" i="5"/>
  <c r="E40" i="5"/>
  <c r="I23" i="5"/>
  <c r="J18" i="4" s="1"/>
  <c r="I6" i="5"/>
  <c r="J17" i="4" s="1"/>
  <c r="G23" i="5"/>
  <c r="E23" i="5"/>
  <c r="G6" i="5"/>
  <c r="E6" i="5"/>
  <c r="I96" i="8"/>
  <c r="I79" i="8"/>
  <c r="G96" i="8"/>
  <c r="E96" i="8"/>
  <c r="E79" i="8"/>
  <c r="I62" i="8"/>
  <c r="E62" i="8"/>
  <c r="E45" i="8"/>
  <c r="G62" i="8"/>
  <c r="G79" i="8"/>
  <c r="I45" i="8"/>
  <c r="G45" i="8"/>
  <c r="I92" i="8"/>
  <c r="E91" i="8"/>
  <c r="I75" i="8"/>
  <c r="E74" i="8"/>
  <c r="G92" i="8"/>
  <c r="G75" i="8"/>
  <c r="G58" i="8"/>
  <c r="E58" i="8"/>
  <c r="E92" i="8"/>
  <c r="E57" i="8"/>
  <c r="G41" i="8"/>
  <c r="E75" i="8"/>
  <c r="I58" i="8"/>
  <c r="I41" i="8"/>
  <c r="I21" i="6"/>
  <c r="D21" i="4" s="1"/>
  <c r="G21" i="6"/>
  <c r="I4" i="6"/>
  <c r="D20" i="4" s="1"/>
  <c r="G4" i="6"/>
  <c r="I13" i="6"/>
  <c r="AE20" i="4" s="1"/>
  <c r="I30" i="6"/>
  <c r="AE21" i="4" s="1"/>
  <c r="G30" i="6"/>
  <c r="AD21" i="4" s="1"/>
  <c r="E30" i="6"/>
  <c r="E13" i="6"/>
  <c r="AC20" i="4" s="1"/>
  <c r="G13" i="6"/>
  <c r="AD20" i="4" s="1"/>
  <c r="I9" i="6"/>
  <c r="S20" i="4" s="1"/>
  <c r="I26" i="6"/>
  <c r="S21" i="4" s="1"/>
  <c r="G26" i="6"/>
  <c r="R21" i="4" s="1"/>
  <c r="G9" i="6"/>
  <c r="R20" i="4" s="1"/>
  <c r="I5" i="6"/>
  <c r="G20" i="4" s="1"/>
  <c r="I22" i="6"/>
  <c r="G21" i="4" s="1"/>
  <c r="G22" i="6"/>
  <c r="F21" i="4" s="1"/>
  <c r="E22" i="6"/>
  <c r="E21" i="4" s="1"/>
  <c r="E21" i="6"/>
  <c r="E4" i="6"/>
  <c r="G5" i="6"/>
  <c r="F20" i="4" s="1"/>
  <c r="E5" i="6"/>
  <c r="E20" i="4" s="1"/>
  <c r="E65" i="9"/>
  <c r="AF16" i="4" s="1"/>
  <c r="I48" i="9"/>
  <c r="AH15" i="4" s="1"/>
  <c r="G65" i="9"/>
  <c r="AG16" i="4" s="1"/>
  <c r="G48" i="9"/>
  <c r="AG15" i="4" s="1"/>
  <c r="I65" i="9"/>
  <c r="AH16" i="4" s="1"/>
  <c r="E48" i="9"/>
  <c r="AF15" i="4" s="1"/>
  <c r="G31" i="9"/>
  <c r="AG14" i="4" s="1"/>
  <c r="E31" i="9"/>
  <c r="AF14" i="4" s="1"/>
  <c r="I14" i="9"/>
  <c r="AH13" i="4" s="1"/>
  <c r="I31" i="9"/>
  <c r="AH14" i="4" s="1"/>
  <c r="E14" i="9"/>
  <c r="AF13" i="4" s="1"/>
  <c r="G14" i="9"/>
  <c r="AG13" i="4" s="1"/>
  <c r="E61" i="9"/>
  <c r="I44" i="9"/>
  <c r="G44" i="9"/>
  <c r="G61" i="9"/>
  <c r="I61" i="9"/>
  <c r="E44" i="9"/>
  <c r="G27" i="9"/>
  <c r="E27" i="9"/>
  <c r="I10" i="9"/>
  <c r="I27" i="9"/>
  <c r="E10" i="9"/>
  <c r="G10" i="9"/>
  <c r="I40" i="9"/>
  <c r="J15" i="4" s="1"/>
  <c r="G57" i="9"/>
  <c r="I57" i="9"/>
  <c r="J16" i="4" s="1"/>
  <c r="G40" i="9"/>
  <c r="E40" i="9"/>
  <c r="E23" i="9"/>
  <c r="G23" i="9"/>
  <c r="I6" i="9"/>
  <c r="J13" i="4" s="1"/>
  <c r="I23" i="9"/>
  <c r="J14" i="4" s="1"/>
  <c r="E6" i="9"/>
  <c r="G6" i="9"/>
  <c r="I38" i="5"/>
  <c r="D19" i="4" s="1"/>
  <c r="G38" i="5"/>
  <c r="E38" i="5"/>
  <c r="I21" i="5"/>
  <c r="D18" i="4" s="1"/>
  <c r="E21" i="5"/>
  <c r="E4" i="5"/>
  <c r="G21" i="5"/>
  <c r="I4" i="5"/>
  <c r="D17" i="4" s="1"/>
  <c r="G4" i="5"/>
  <c r="I43" i="5"/>
  <c r="S19" i="4" s="1"/>
  <c r="G43" i="5"/>
  <c r="R19" i="4" s="1"/>
  <c r="E43" i="5"/>
  <c r="I26" i="5"/>
  <c r="S18" i="4" s="1"/>
  <c r="G26" i="5"/>
  <c r="R18" i="4" s="1"/>
  <c r="E26" i="5"/>
  <c r="I9" i="5"/>
  <c r="S17" i="4" s="1"/>
  <c r="G9" i="5"/>
  <c r="R17" i="4" s="1"/>
  <c r="E9" i="5"/>
  <c r="I39" i="5"/>
  <c r="G19" i="4" s="1"/>
  <c r="G39" i="5"/>
  <c r="F19" i="4" s="1"/>
  <c r="E39" i="5"/>
  <c r="E19" i="4" s="1"/>
  <c r="G22" i="5"/>
  <c r="F18" i="4" s="1"/>
  <c r="E22" i="5"/>
  <c r="E18" i="4" s="1"/>
  <c r="I22" i="5"/>
  <c r="G18" i="4" s="1"/>
  <c r="I5" i="5"/>
  <c r="G17" i="4" s="1"/>
  <c r="E5" i="5"/>
  <c r="E17" i="4" s="1"/>
  <c r="G5" i="5"/>
  <c r="F17" i="4" s="1"/>
  <c r="E99" i="8"/>
  <c r="AF12" i="4" s="1"/>
  <c r="E82" i="8"/>
  <c r="AF11" i="4" s="1"/>
  <c r="I99" i="8"/>
  <c r="AH12" i="4" s="1"/>
  <c r="E65" i="8"/>
  <c r="AF10" i="4" s="1"/>
  <c r="I48" i="8"/>
  <c r="AH9" i="4" s="1"/>
  <c r="G99" i="8"/>
  <c r="AG12" i="4" s="1"/>
  <c r="I82" i="8"/>
  <c r="AH11" i="4" s="1"/>
  <c r="I65" i="8"/>
  <c r="AH10" i="4" s="1"/>
  <c r="G82" i="8"/>
  <c r="AG11" i="4" s="1"/>
  <c r="G65" i="8"/>
  <c r="AG10" i="4" s="1"/>
  <c r="G48" i="8"/>
  <c r="AG9" i="4" s="1"/>
  <c r="E48" i="8"/>
  <c r="AF9" i="4" s="1"/>
  <c r="E95" i="8"/>
  <c r="E78" i="8"/>
  <c r="I95" i="8"/>
  <c r="G78" i="8"/>
  <c r="I44" i="8"/>
  <c r="E61" i="8"/>
  <c r="E44" i="8"/>
  <c r="I61" i="8"/>
  <c r="G95" i="8"/>
  <c r="G44" i="8"/>
  <c r="I78" i="8"/>
  <c r="G61" i="8"/>
  <c r="I91" i="8"/>
  <c r="J12" i="4" s="1"/>
  <c r="I74" i="8"/>
  <c r="J11" i="4" s="1"/>
  <c r="G91" i="8"/>
  <c r="I57" i="8"/>
  <c r="G74" i="8"/>
  <c r="G57" i="8"/>
  <c r="I12" i="6"/>
  <c r="AB20" i="4" s="1"/>
  <c r="I29" i="6"/>
  <c r="AB21" i="4" s="1"/>
  <c r="G29" i="6"/>
  <c r="AA21" i="4" s="1"/>
  <c r="E29" i="6"/>
  <c r="Z21" i="4" s="1"/>
  <c r="E12" i="6"/>
  <c r="Z20" i="4" s="1"/>
  <c r="G12" i="6"/>
  <c r="AA20" i="4" s="1"/>
  <c r="E26" i="6"/>
  <c r="I8" i="6"/>
  <c r="P20" i="4" s="1"/>
  <c r="E25" i="6"/>
  <c r="I25" i="6"/>
  <c r="P21" i="4" s="1"/>
  <c r="G25" i="6"/>
  <c r="O21" i="4" s="1"/>
  <c r="E8" i="6"/>
  <c r="G8" i="6"/>
  <c r="O20" i="4" s="1"/>
  <c r="E9" i="6"/>
  <c r="I55" i="9"/>
  <c r="D16" i="4" s="1"/>
  <c r="G38" i="9"/>
  <c r="I38" i="9"/>
  <c r="D15" i="4" s="1"/>
  <c r="G55" i="9"/>
  <c r="E21" i="9"/>
  <c r="I21" i="9"/>
  <c r="D14" i="4" s="1"/>
  <c r="G21" i="9"/>
  <c r="I4" i="9"/>
  <c r="D13" i="4" s="1"/>
  <c r="E38" i="9"/>
  <c r="G4" i="9"/>
  <c r="E4" i="9"/>
  <c r="E47" i="9"/>
  <c r="AC15" i="4" s="1"/>
  <c r="E64" i="9"/>
  <c r="AC16" i="4" s="1"/>
  <c r="I47" i="9"/>
  <c r="AE15" i="4" s="1"/>
  <c r="I64" i="9"/>
  <c r="AE16" i="4" s="1"/>
  <c r="G64" i="9"/>
  <c r="AD16" i="4" s="1"/>
  <c r="G47" i="9"/>
  <c r="AD15" i="4" s="1"/>
  <c r="I30" i="9"/>
  <c r="AE14" i="4" s="1"/>
  <c r="I13" i="9"/>
  <c r="AE13" i="4" s="1"/>
  <c r="G30" i="9"/>
  <c r="AD14" i="4" s="1"/>
  <c r="E30" i="9"/>
  <c r="AC14" i="4" s="1"/>
  <c r="G13" i="9"/>
  <c r="AD13" i="4" s="1"/>
  <c r="E13" i="9"/>
  <c r="AC13" i="4" s="1"/>
  <c r="G43" i="9"/>
  <c r="R15" i="4" s="1"/>
  <c r="I43" i="9"/>
  <c r="S15" i="4" s="1"/>
  <c r="G60" i="9"/>
  <c r="R16" i="4" s="1"/>
  <c r="I60" i="9"/>
  <c r="S16" i="4" s="1"/>
  <c r="E43" i="9"/>
  <c r="I26" i="9"/>
  <c r="S14" i="4" s="1"/>
  <c r="I9" i="9"/>
  <c r="S13" i="4" s="1"/>
  <c r="E26" i="9"/>
  <c r="G26" i="9"/>
  <c r="R14" i="4" s="1"/>
  <c r="G9" i="9"/>
  <c r="R13" i="4" s="1"/>
  <c r="E9" i="9"/>
  <c r="G39" i="9"/>
  <c r="F15" i="4" s="1"/>
  <c r="I56" i="9"/>
  <c r="G16" i="4" s="1"/>
  <c r="E56" i="9"/>
  <c r="E16" i="4" s="1"/>
  <c r="I39" i="9"/>
  <c r="G15" i="4" s="1"/>
  <c r="G56" i="9"/>
  <c r="F16" i="4" s="1"/>
  <c r="E55" i="9"/>
  <c r="I22" i="9"/>
  <c r="G14" i="4" s="1"/>
  <c r="G22" i="9"/>
  <c r="F14" i="4" s="1"/>
  <c r="I5" i="9"/>
  <c r="G13" i="4" s="1"/>
  <c r="E39" i="9"/>
  <c r="E15" i="4" s="1"/>
  <c r="E22" i="9"/>
  <c r="E14" i="4" s="1"/>
  <c r="E5" i="9"/>
  <c r="E13" i="4" s="1"/>
  <c r="G5" i="9"/>
  <c r="F13" i="4" s="1"/>
  <c r="I42" i="5"/>
  <c r="P19" i="4" s="1"/>
  <c r="G42" i="5"/>
  <c r="O19" i="4" s="1"/>
  <c r="E42" i="5"/>
  <c r="I25" i="5"/>
  <c r="P18" i="4" s="1"/>
  <c r="I8" i="5"/>
  <c r="P17" i="4" s="1"/>
  <c r="G25" i="5"/>
  <c r="O18" i="4" s="1"/>
  <c r="E25" i="5"/>
  <c r="E8" i="5"/>
  <c r="G8" i="5"/>
  <c r="O17" i="4" s="1"/>
  <c r="E90" i="8"/>
  <c r="E12" i="4" s="1"/>
  <c r="E73" i="8"/>
  <c r="E11" i="4" s="1"/>
  <c r="I90" i="8"/>
  <c r="G12" i="4" s="1"/>
  <c r="E89" i="8"/>
  <c r="I73" i="8"/>
  <c r="G11" i="4" s="1"/>
  <c r="I56" i="8"/>
  <c r="G10" i="4" s="1"/>
  <c r="G73" i="8"/>
  <c r="F11" i="4" s="1"/>
  <c r="G56" i="8"/>
  <c r="F10" i="4" s="1"/>
  <c r="G90" i="8"/>
  <c r="F12" i="4" s="1"/>
  <c r="E72" i="8"/>
  <c r="I15" i="6"/>
  <c r="AK20" i="4" s="1"/>
  <c r="I32" i="6"/>
  <c r="AK21" i="4" s="1"/>
  <c r="G32" i="6"/>
  <c r="AJ21" i="4" s="1"/>
  <c r="E32" i="6"/>
  <c r="E15" i="6"/>
  <c r="AI20" i="4" s="1"/>
  <c r="G15" i="6"/>
  <c r="AJ20" i="4" s="1"/>
  <c r="E28" i="6"/>
  <c r="I28" i="6"/>
  <c r="G28" i="6"/>
  <c r="I11" i="6"/>
  <c r="E11" i="6"/>
  <c r="G11" i="6"/>
  <c r="E23" i="6"/>
  <c r="I7" i="6"/>
  <c r="I24" i="6"/>
  <c r="G24" i="6"/>
  <c r="E24" i="6"/>
  <c r="E7" i="6"/>
  <c r="E6" i="6"/>
  <c r="G7" i="6"/>
  <c r="I63" i="9"/>
  <c r="AB16" i="4" s="1"/>
  <c r="E46" i="9"/>
  <c r="Z15" i="4" s="1"/>
  <c r="G46" i="9"/>
  <c r="AA15" i="4" s="1"/>
  <c r="E63" i="9"/>
  <c r="Z16" i="4" s="1"/>
  <c r="I46" i="9"/>
  <c r="AB15" i="4" s="1"/>
  <c r="G63" i="9"/>
  <c r="AA16" i="4" s="1"/>
  <c r="G29" i="9"/>
  <c r="AA14" i="4" s="1"/>
  <c r="E29" i="9"/>
  <c r="Z14" i="4" s="1"/>
  <c r="I29" i="9"/>
  <c r="AB14" i="4" s="1"/>
  <c r="I12" i="9"/>
  <c r="AB13" i="4" s="1"/>
  <c r="G12" i="9"/>
  <c r="AA13" i="4" s="1"/>
  <c r="E12" i="9"/>
  <c r="Z13" i="4" s="1"/>
  <c r="I59" i="9"/>
  <c r="P16" i="4" s="1"/>
  <c r="E42" i="9"/>
  <c r="G42" i="9"/>
  <c r="O15" i="4" s="1"/>
  <c r="E60" i="9"/>
  <c r="G59" i="9"/>
  <c r="O16" i="4" s="1"/>
  <c r="E59" i="9"/>
  <c r="I42" i="9"/>
  <c r="P15" i="4" s="1"/>
  <c r="G25" i="9"/>
  <c r="O14" i="4" s="1"/>
  <c r="E25" i="9"/>
  <c r="I25" i="9"/>
  <c r="P14" i="4" s="1"/>
  <c r="I8" i="9"/>
  <c r="P13" i="4" s="1"/>
  <c r="G8" i="9"/>
  <c r="O13" i="4" s="1"/>
  <c r="E8" i="9"/>
  <c r="G49" i="5"/>
  <c r="AJ19" i="4" s="1"/>
  <c r="E49" i="5"/>
  <c r="AI19" i="4" s="1"/>
  <c r="I49" i="5"/>
  <c r="AK19" i="4" s="1"/>
  <c r="I32" i="5"/>
  <c r="AK18" i="4" s="1"/>
  <c r="I15" i="5"/>
  <c r="AK17" i="4" s="1"/>
  <c r="G32" i="5"/>
  <c r="AJ18" i="4" s="1"/>
  <c r="E32" i="5"/>
  <c r="AI18" i="4" s="1"/>
  <c r="E15" i="5"/>
  <c r="AI17" i="4" s="1"/>
  <c r="G15" i="5"/>
  <c r="AJ17" i="4" s="1"/>
  <c r="I41" i="5"/>
  <c r="E41" i="5"/>
  <c r="G41" i="5"/>
  <c r="I24" i="5"/>
  <c r="G24" i="5"/>
  <c r="E24" i="5"/>
  <c r="I7" i="5"/>
  <c r="E7" i="5"/>
  <c r="G7" i="5"/>
  <c r="I66" i="9"/>
  <c r="AK16" i="4" s="1"/>
  <c r="G66" i="9"/>
  <c r="AJ16" i="4" s="1"/>
  <c r="G49" i="9"/>
  <c r="AJ15" i="4" s="1"/>
  <c r="E66" i="9"/>
  <c r="AI16" i="4" s="1"/>
  <c r="I49" i="9"/>
  <c r="AK15" i="4" s="1"/>
  <c r="E49" i="9"/>
  <c r="AI15" i="4" s="1"/>
  <c r="E32" i="9"/>
  <c r="AI14" i="4" s="1"/>
  <c r="I15" i="9"/>
  <c r="AK13" i="4" s="1"/>
  <c r="I32" i="9"/>
  <c r="AK14" i="4" s="1"/>
  <c r="G32" i="9"/>
  <c r="AJ14" i="4" s="1"/>
  <c r="G15" i="9"/>
  <c r="AJ13" i="4" s="1"/>
  <c r="E15" i="9"/>
  <c r="AI13" i="4" s="1"/>
  <c r="I100" i="8"/>
  <c r="AK12" i="4" s="1"/>
  <c r="G100" i="8"/>
  <c r="AJ12" i="4" s="1"/>
  <c r="E100" i="8"/>
  <c r="AI12" i="4" s="1"/>
  <c r="I66" i="8"/>
  <c r="AK10" i="4" s="1"/>
  <c r="G66" i="8"/>
  <c r="AJ10" i="4" s="1"/>
  <c r="E66" i="8"/>
  <c r="AI10" i="4" s="1"/>
  <c r="G49" i="8"/>
  <c r="AJ9" i="4" s="1"/>
  <c r="I83" i="8"/>
  <c r="AK11" i="4" s="1"/>
  <c r="G83" i="8"/>
  <c r="AJ11" i="4" s="1"/>
  <c r="E83" i="8"/>
  <c r="AI11" i="4" s="1"/>
  <c r="I49" i="8"/>
  <c r="AK9" i="4" s="1"/>
  <c r="E49" i="8"/>
  <c r="AI9" i="4" s="1"/>
  <c r="I46" i="5"/>
  <c r="AB19" i="4" s="1"/>
  <c r="E46" i="5"/>
  <c r="Z19" i="4" s="1"/>
  <c r="G46" i="5"/>
  <c r="AA19" i="4" s="1"/>
  <c r="I29" i="5"/>
  <c r="AB18" i="4" s="1"/>
  <c r="E29" i="5"/>
  <c r="Z18" i="4" s="1"/>
  <c r="G29" i="5"/>
  <c r="AA18" i="4" s="1"/>
  <c r="I12" i="5"/>
  <c r="AB17" i="4" s="1"/>
  <c r="G12" i="5"/>
  <c r="AA17" i="4" s="1"/>
  <c r="E12" i="5"/>
  <c r="Z17" i="4" s="1"/>
  <c r="E45" i="5"/>
  <c r="I45" i="5"/>
  <c r="G45" i="5"/>
  <c r="I28" i="5"/>
  <c r="G28" i="5"/>
  <c r="E28" i="5"/>
  <c r="I11" i="5"/>
  <c r="E11" i="5"/>
  <c r="G11" i="5"/>
  <c r="I47" i="5"/>
  <c r="AE19" i="4" s="1"/>
  <c r="G47" i="5"/>
  <c r="AD19" i="4" s="1"/>
  <c r="E47" i="5"/>
  <c r="AC19" i="4" s="1"/>
  <c r="I30" i="5"/>
  <c r="AE18" i="4" s="1"/>
  <c r="I13" i="5"/>
  <c r="AE17" i="4" s="1"/>
  <c r="E30" i="5"/>
  <c r="AC18" i="4" s="1"/>
  <c r="G30" i="5"/>
  <c r="AD18" i="4" s="1"/>
  <c r="G13" i="5"/>
  <c r="AD17" i="4" s="1"/>
  <c r="E13" i="5"/>
  <c r="AC17" i="4" s="1"/>
  <c r="I48" i="5"/>
  <c r="AH19" i="4" s="1"/>
  <c r="G48" i="5"/>
  <c r="AG19" i="4" s="1"/>
  <c r="E48" i="5"/>
  <c r="I31" i="5"/>
  <c r="AH18" i="4" s="1"/>
  <c r="G31" i="5"/>
  <c r="AG18" i="4" s="1"/>
  <c r="E31" i="5"/>
  <c r="AF18" i="4" s="1"/>
  <c r="I14" i="5"/>
  <c r="AH17" i="4" s="1"/>
  <c r="E14" i="5"/>
  <c r="AF17" i="4" s="1"/>
  <c r="G14" i="5"/>
  <c r="AG17" i="4" s="1"/>
  <c r="I94" i="8"/>
  <c r="S12" i="4" s="1"/>
  <c r="I77" i="8"/>
  <c r="S11" i="4" s="1"/>
  <c r="I60" i="8"/>
  <c r="S10" i="4" s="1"/>
  <c r="I43" i="8"/>
  <c r="S9" i="4" s="1"/>
  <c r="G94" i="8"/>
  <c r="R12" i="4" s="1"/>
  <c r="G77" i="8"/>
  <c r="R11" i="4" s="1"/>
  <c r="G60" i="8"/>
  <c r="R10" i="4" s="1"/>
  <c r="G43" i="8"/>
  <c r="R9" i="4" s="1"/>
  <c r="I89" i="8"/>
  <c r="D12" i="4" s="1"/>
  <c r="G89" i="8"/>
  <c r="I72" i="8"/>
  <c r="D11" i="4" s="1"/>
  <c r="G72" i="8"/>
  <c r="I55" i="8"/>
  <c r="D10" i="4" s="1"/>
  <c r="G55" i="8"/>
  <c r="E55" i="8"/>
  <c r="E56" i="8"/>
  <c r="E10" i="4" s="1"/>
  <c r="I40" i="8"/>
  <c r="J10" i="4" s="1"/>
  <c r="G40" i="8"/>
  <c r="I38" i="8"/>
  <c r="D9" i="4" s="1"/>
  <c r="H5" i="11" s="1"/>
  <c r="G38" i="8"/>
  <c r="I4" i="8"/>
  <c r="D7" i="4" s="1"/>
  <c r="F5" i="11" s="1"/>
  <c r="I21" i="8"/>
  <c r="D8" i="4" s="1"/>
  <c r="G5" i="11" s="1"/>
  <c r="G21" i="8"/>
  <c r="G4" i="8"/>
  <c r="I39" i="8"/>
  <c r="G9" i="4" s="1"/>
  <c r="G39" i="8"/>
  <c r="F9" i="4" s="1"/>
  <c r="I15" i="8"/>
  <c r="AK7" i="4" s="1"/>
  <c r="I32" i="8"/>
  <c r="AK8" i="4" s="1"/>
  <c r="G32" i="8"/>
  <c r="AJ8" i="4" s="1"/>
  <c r="E32" i="8"/>
  <c r="AI8" i="4" s="1"/>
  <c r="G15" i="8"/>
  <c r="AJ7" i="4" s="1"/>
  <c r="E15" i="8"/>
  <c r="AI7" i="4" s="1"/>
  <c r="I14" i="8"/>
  <c r="AH7" i="4" s="1"/>
  <c r="I31" i="8"/>
  <c r="AH8" i="4" s="1"/>
  <c r="E31" i="8"/>
  <c r="AF8" i="4" s="1"/>
  <c r="G31" i="8"/>
  <c r="AG8" i="4" s="1"/>
  <c r="G14" i="8"/>
  <c r="AG7" i="4" s="1"/>
  <c r="E14" i="8"/>
  <c r="AF7" i="4" s="1"/>
  <c r="I13" i="8"/>
  <c r="AE7" i="4" s="1"/>
  <c r="I30" i="8"/>
  <c r="AE8" i="4" s="1"/>
  <c r="G30" i="8"/>
  <c r="AD8" i="4" s="1"/>
  <c r="E30" i="8"/>
  <c r="AC8" i="4" s="1"/>
  <c r="G13" i="8"/>
  <c r="AD7" i="4" s="1"/>
  <c r="E13" i="8"/>
  <c r="AC7" i="4" s="1"/>
  <c r="I12" i="8"/>
  <c r="AB7" i="4" s="1"/>
  <c r="I29" i="8"/>
  <c r="AB8" i="4" s="1"/>
  <c r="E29" i="8"/>
  <c r="Z8" i="4" s="1"/>
  <c r="G29" i="8"/>
  <c r="AA8" i="4" s="1"/>
  <c r="E12" i="8"/>
  <c r="Z7" i="4" s="1"/>
  <c r="G12" i="8"/>
  <c r="AA7" i="4" s="1"/>
  <c r="I11" i="8"/>
  <c r="I28" i="8"/>
  <c r="G28" i="8"/>
  <c r="E28" i="8"/>
  <c r="G11" i="8"/>
  <c r="E11" i="8"/>
  <c r="G27" i="8"/>
  <c r="I27" i="8"/>
  <c r="E27" i="8"/>
  <c r="G10" i="8"/>
  <c r="E10" i="8"/>
  <c r="S7" i="4"/>
  <c r="I26" i="8"/>
  <c r="S8" i="4" s="1"/>
  <c r="G26" i="8"/>
  <c r="R8" i="4" s="1"/>
  <c r="G9" i="8"/>
  <c r="R7" i="4" s="1"/>
  <c r="I8" i="8"/>
  <c r="P7" i="4" s="1"/>
  <c r="G25" i="8"/>
  <c r="O8" i="4" s="1"/>
  <c r="E26" i="8"/>
  <c r="I25" i="8"/>
  <c r="P8" i="4" s="1"/>
  <c r="E25" i="8"/>
  <c r="G8" i="8"/>
  <c r="O7" i="4" s="1"/>
  <c r="E9" i="8"/>
  <c r="E8" i="8"/>
  <c r="E40" i="8"/>
  <c r="I7" i="8"/>
  <c r="E41" i="8"/>
  <c r="I24" i="8"/>
  <c r="G24" i="8"/>
  <c r="E23" i="8"/>
  <c r="E24" i="8"/>
  <c r="G7" i="8"/>
  <c r="E7" i="8"/>
  <c r="E6" i="8"/>
  <c r="I6" i="8"/>
  <c r="G23" i="8"/>
  <c r="I23" i="8"/>
  <c r="J9" i="4" s="1"/>
  <c r="G6" i="8"/>
  <c r="E38" i="8"/>
  <c r="E39" i="8"/>
  <c r="E9" i="4" s="1"/>
  <c r="I5" i="8"/>
  <c r="G7" i="4" s="1"/>
  <c r="I22" i="8"/>
  <c r="G8" i="4" s="1"/>
  <c r="G22" i="8"/>
  <c r="F8" i="4" s="1"/>
  <c r="E22" i="8"/>
  <c r="E8" i="4" s="1"/>
  <c r="E21" i="8"/>
  <c r="E4" i="8"/>
  <c r="G5" i="8"/>
  <c r="F7" i="4" s="1"/>
  <c r="E5" i="8"/>
  <c r="E7" i="4" s="1"/>
  <c r="G48" i="1"/>
  <c r="AG6" i="4" s="1"/>
  <c r="G31" i="1"/>
  <c r="AG5" i="4" s="1"/>
  <c r="E31" i="1"/>
  <c r="I48" i="1"/>
  <c r="AH6" i="4" s="1"/>
  <c r="E48" i="1"/>
  <c r="I31" i="1"/>
  <c r="AH5" i="4" s="1"/>
  <c r="I14" i="1"/>
  <c r="AH4" i="4" s="1"/>
  <c r="G14" i="1"/>
  <c r="AG4" i="4" s="1"/>
  <c r="E14" i="1"/>
  <c r="H43" i="1"/>
  <c r="H42" i="1"/>
  <c r="J38" i="1"/>
  <c r="J42" i="1"/>
  <c r="J39" i="1"/>
  <c r="J43" i="1"/>
  <c r="I49" i="1"/>
  <c r="AK6" i="4" s="1"/>
  <c r="G49" i="1"/>
  <c r="AJ6" i="4" s="1"/>
  <c r="E49" i="1"/>
  <c r="I32" i="1"/>
  <c r="AK5" i="4" s="1"/>
  <c r="E32" i="1"/>
  <c r="G32" i="1"/>
  <c r="AJ5" i="4" s="1"/>
  <c r="I15" i="1"/>
  <c r="AK4" i="4" s="1"/>
  <c r="E15" i="1"/>
  <c r="G15" i="1"/>
  <c r="AJ4" i="4" s="1"/>
  <c r="I47" i="1"/>
  <c r="AE6" i="4" s="1"/>
  <c r="E47" i="1"/>
  <c r="AC6" i="4" s="1"/>
  <c r="I30" i="1"/>
  <c r="AE5" i="4" s="1"/>
  <c r="G47" i="1"/>
  <c r="AD6" i="4" s="1"/>
  <c r="G30" i="1"/>
  <c r="AD5" i="4" s="1"/>
  <c r="E30" i="1"/>
  <c r="AC5" i="4" s="1"/>
  <c r="G13" i="1"/>
  <c r="AD4" i="4" s="1"/>
  <c r="I13" i="1"/>
  <c r="AE4" i="4" s="1"/>
  <c r="E13" i="1"/>
  <c r="H29" i="1"/>
  <c r="H39" i="1"/>
  <c r="I46" i="1"/>
  <c r="AB6" i="4" s="1"/>
  <c r="I29" i="1"/>
  <c r="AB5" i="4" s="1"/>
  <c r="G46" i="1"/>
  <c r="E46" i="1"/>
  <c r="G29" i="1"/>
  <c r="E29" i="1"/>
  <c r="G12" i="1"/>
  <c r="AA4" i="4" s="1"/>
  <c r="I12" i="1"/>
  <c r="AB4" i="4" s="1"/>
  <c r="E12" i="1"/>
  <c r="J40" i="1"/>
  <c r="F15" i="1"/>
  <c r="F32" i="1" s="1"/>
  <c r="F49" i="1" s="1"/>
  <c r="F14" i="1"/>
  <c r="F31" i="1" s="1"/>
  <c r="F48" i="1" s="1"/>
  <c r="F13" i="1"/>
  <c r="F30" i="1" s="1"/>
  <c r="F47" i="1" s="1"/>
  <c r="F12" i="1"/>
  <c r="F29" i="1" s="1"/>
  <c r="F46" i="1" s="1"/>
  <c r="F11" i="1"/>
  <c r="F28" i="1" s="1"/>
  <c r="F45" i="1" s="1"/>
  <c r="F10" i="1"/>
  <c r="F27" i="1" s="1"/>
  <c r="F44" i="1" s="1"/>
  <c r="F9" i="1"/>
  <c r="F26" i="1" s="1"/>
  <c r="F43" i="1" s="1"/>
  <c r="F8" i="1"/>
  <c r="F25" i="1" s="1"/>
  <c r="F42" i="1" s="1"/>
  <c r="F7" i="1"/>
  <c r="F24" i="1" s="1"/>
  <c r="F41" i="1" s="1"/>
  <c r="F6" i="1"/>
  <c r="F23" i="1" s="1"/>
  <c r="F40" i="1" s="1"/>
  <c r="F5" i="1"/>
  <c r="F22" i="1" s="1"/>
  <c r="F39" i="1" s="1"/>
  <c r="F4" i="1"/>
  <c r="F21" i="1" s="1"/>
  <c r="F38" i="1" s="1"/>
  <c r="D9" i="1"/>
  <c r="AF4" i="4" l="1"/>
  <c r="AF6" i="4"/>
  <c r="I43" i="1"/>
  <c r="E43" i="1"/>
  <c r="G26" i="1"/>
  <c r="R5" i="4" s="1"/>
  <c r="E26" i="1"/>
  <c r="G43" i="1"/>
  <c r="I26" i="1"/>
  <c r="E9" i="1"/>
  <c r="I9" i="1"/>
  <c r="S4" i="4" s="1"/>
  <c r="G9" i="1"/>
  <c r="R4" i="4" s="1"/>
  <c r="AF19" i="4"/>
  <c r="AI6" i="4"/>
  <c r="AI5" i="4"/>
  <c r="AF5" i="4"/>
  <c r="J7" i="4"/>
  <c r="J8" i="4"/>
  <c r="AC21" i="4"/>
  <c r="AI21" i="4"/>
  <c r="R6" i="4"/>
  <c r="AI4" i="4"/>
  <c r="AC4" i="4"/>
  <c r="Z6" i="4"/>
  <c r="Z5" i="4"/>
  <c r="H46" i="1"/>
  <c r="AA6" i="4" s="1"/>
  <c r="AA5" i="4"/>
  <c r="Z4" i="4"/>
  <c r="D10" i="1"/>
  <c r="D8" i="1"/>
  <c r="D7" i="1"/>
  <c r="D6" i="1"/>
  <c r="I42" i="1" l="1"/>
  <c r="P6" i="4" s="1"/>
  <c r="E25" i="1"/>
  <c r="G42" i="1"/>
  <c r="O6" i="4" s="1"/>
  <c r="E42" i="1"/>
  <c r="G25" i="1"/>
  <c r="O5" i="4" s="1"/>
  <c r="E8" i="1"/>
  <c r="I25" i="1"/>
  <c r="P5" i="4" s="1"/>
  <c r="G8" i="1"/>
  <c r="O4" i="4" s="1"/>
  <c r="I8" i="1"/>
  <c r="P4" i="4" s="1"/>
  <c r="G41" i="1"/>
  <c r="I24" i="1"/>
  <c r="G24" i="1"/>
  <c r="E41" i="1"/>
  <c r="G7" i="1"/>
  <c r="I41" i="1"/>
  <c r="E24" i="1"/>
  <c r="I7" i="1"/>
  <c r="E7" i="1"/>
  <c r="E44" i="1"/>
  <c r="G27" i="1"/>
  <c r="G44" i="1"/>
  <c r="I27" i="1"/>
  <c r="I44" i="1"/>
  <c r="E27" i="1"/>
  <c r="I10" i="1"/>
  <c r="G10" i="1"/>
  <c r="E10" i="1"/>
  <c r="E40" i="1"/>
  <c r="E23" i="1"/>
  <c r="G40" i="1"/>
  <c r="I23" i="1"/>
  <c r="J5" i="4" s="1"/>
  <c r="G23" i="1"/>
  <c r="I40" i="1"/>
  <c r="J6" i="4" s="1"/>
  <c r="E6" i="1"/>
  <c r="I6" i="1"/>
  <c r="J4" i="4" s="1"/>
  <c r="G6" i="1"/>
  <c r="S5" i="4"/>
  <c r="S6" i="4"/>
  <c r="D5" i="1"/>
  <c r="E22" i="1" l="1"/>
  <c r="E39" i="1"/>
  <c r="G39" i="1"/>
  <c r="F6" i="4" s="1"/>
  <c r="I22" i="1"/>
  <c r="G5" i="4" s="1"/>
  <c r="G22" i="1"/>
  <c r="F5" i="4" s="1"/>
  <c r="I39" i="1"/>
  <c r="G6" i="4" s="1"/>
  <c r="G5" i="1"/>
  <c r="F4" i="4" s="1"/>
  <c r="C7" i="11" s="1"/>
  <c r="I5" i="1"/>
  <c r="G4" i="4" s="1"/>
  <c r="C8" i="11" s="1"/>
  <c r="E5" i="1"/>
  <c r="E6" i="4" s="1"/>
  <c r="E5" i="4" l="1"/>
  <c r="D6" i="11" s="1"/>
  <c r="E4" i="4"/>
  <c r="C6" i="11" s="1"/>
  <c r="D7" i="11"/>
  <c r="D4" i="1"/>
  <c r="I38" i="1" l="1"/>
  <c r="D6" i="4" s="1"/>
  <c r="E5" i="11" s="1"/>
  <c r="E21" i="1"/>
  <c r="G21" i="1"/>
  <c r="G38" i="1"/>
  <c r="E38" i="1"/>
  <c r="I21" i="1"/>
  <c r="D5" i="4" s="1"/>
  <c r="D5" i="11" s="1"/>
  <c r="G4" i="1"/>
  <c r="I4" i="1"/>
  <c r="D4" i="4" s="1"/>
  <c r="C5" i="11" s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pracownicy nowonabywający uprawnienia</t>
        </r>
      </text>
    </comment>
    <comment ref="A14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pracownicy przedłużąjący uprawnienia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xr16:uid="{00000000-0015-0000-FFFF-FFFF01000000}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<sst xmlns="http://schemas.openxmlformats.org/spreadsheetml/2006/main" count="857" uniqueCount="141">
  <si>
    <t>koszt</t>
  </si>
  <si>
    <t>rangi</t>
  </si>
  <si>
    <t>ranga</t>
  </si>
  <si>
    <t>szkolenie</t>
  </si>
  <si>
    <t>uprawnienia energetyczne (E) - szkolenia</t>
  </si>
  <si>
    <t>0-100</t>
  </si>
  <si>
    <t>Oddział</t>
  </si>
  <si>
    <t>km</t>
  </si>
  <si>
    <t>czas</t>
  </si>
  <si>
    <t>5h - 8h</t>
  </si>
  <si>
    <t>30-100zł</t>
  </si>
  <si>
    <t>3h-8h</t>
  </si>
  <si>
    <t>70-100zł</t>
  </si>
  <si>
    <t>8h-16h</t>
  </si>
  <si>
    <t>3h- 5h</t>
  </si>
  <si>
    <t>3h-4h</t>
  </si>
  <si>
    <t>7h-14h</t>
  </si>
  <si>
    <t>4h-7h</t>
  </si>
  <si>
    <t>1h-3h</t>
  </si>
  <si>
    <t>2h - 4h auto</t>
  </si>
  <si>
    <t>4h - 6h auto</t>
  </si>
  <si>
    <t>6h - 8h auto</t>
  </si>
  <si>
    <t>4,5h - 6,5h auto</t>
  </si>
  <si>
    <t>6,5h - 8,5h auto</t>
  </si>
  <si>
    <t>7,5h - 9,5h auto</t>
  </si>
  <si>
    <t>5,5h - 7,5h auto</t>
  </si>
  <si>
    <t>5h - 7h auto</t>
  </si>
  <si>
    <t>9h - 11h auto</t>
  </si>
  <si>
    <t>4-4,5h auto</t>
  </si>
  <si>
    <t>6 h auto</t>
  </si>
  <si>
    <t>20 minut auto</t>
  </si>
  <si>
    <t>3h</t>
  </si>
  <si>
    <t>7h</t>
  </si>
  <si>
    <t>2h-3h</t>
  </si>
  <si>
    <t>30min</t>
  </si>
  <si>
    <t>6h</t>
  </si>
  <si>
    <t>5h</t>
  </si>
  <si>
    <t>2h-3 h</t>
  </si>
  <si>
    <t>2h - 3h</t>
  </si>
  <si>
    <t>2h</t>
  </si>
  <si>
    <t>4h</t>
  </si>
  <si>
    <t>1,5 h</t>
  </si>
  <si>
    <t>3h-5h</t>
  </si>
  <si>
    <t>7h-9h</t>
  </si>
  <si>
    <t>4h-8h</t>
  </si>
  <si>
    <t>5h-8h</t>
  </si>
  <si>
    <t>8h-12h</t>
  </si>
  <si>
    <t>5h-11h</t>
  </si>
  <si>
    <t>5h-9h</t>
  </si>
  <si>
    <t>3h auto</t>
  </si>
  <si>
    <t>5,5h auto</t>
  </si>
  <si>
    <t>2,5h auto</t>
  </si>
  <si>
    <t>6h auto</t>
  </si>
  <si>
    <t>3,5h auto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</si>
  <si>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</si>
  <si>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</si>
  <si>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</si>
  <si>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</si>
  <si>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</si>
  <si>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</si>
  <si>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</si>
  <si>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</si>
  <si>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szkolenia obligatoryjne - wskaźnik zgodności (WZ)</t>
  </si>
  <si>
    <t>ilość pracowników</t>
  </si>
  <si>
    <t>cena</t>
  </si>
  <si>
    <t>cena/osobę</t>
  </si>
  <si>
    <t>C</t>
  </si>
  <si>
    <t>L</t>
  </si>
  <si>
    <t>x</t>
  </si>
  <si>
    <t>Kurs spawania 111</t>
  </si>
  <si>
    <t>uprawnienia spawalnicze - szkolenie + egzamin</t>
  </si>
  <si>
    <t xml:space="preserve">uprawnienia spawalnicze - szkolenie  </t>
  </si>
  <si>
    <t>uprawnienia na maszyny do robót drogowych</t>
  </si>
  <si>
    <t>uprawnienia energetyczne (D) - szkolenia</t>
  </si>
  <si>
    <t>uprawnienia spawalnicze - egzamin</t>
  </si>
  <si>
    <t>koszt szkolenia</t>
  </si>
  <si>
    <t>koszty towarzyszące</t>
  </si>
  <si>
    <r>
      <t>koszty towarzyszące</t>
    </r>
    <r>
      <rPr>
        <sz val="11"/>
        <color rgb="FFFF0000"/>
        <rFont val="Calibri"/>
        <family val="2"/>
        <charset val="238"/>
        <scheme val="minor"/>
      </rPr>
      <t>*</t>
    </r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</si>
  <si>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scheme val="minor"/>
      </rPr>
      <t xml:space="preserve"> koszty nocelgu, dojazdu, inne niezbędne</t>
    </r>
  </si>
  <si>
    <t>kurs dla kierujących pojazdami uprzywilejowanymi</t>
  </si>
  <si>
    <t>kurs prawa jazdy C i E</t>
  </si>
  <si>
    <t>uprawnienia do kierowania ruchem.</t>
  </si>
  <si>
    <t>uprawnienia energetyczne (D) - egzamin</t>
  </si>
  <si>
    <t>uprawnienia energetyczne (E) - egzamin</t>
  </si>
  <si>
    <t>PE szkolenia dla monterów gazociągów</t>
  </si>
  <si>
    <t>PE weryfikacje dla monetrów gazocigów</t>
  </si>
  <si>
    <t>PE weryfikacje dla projektantów i nadzorujących</t>
  </si>
  <si>
    <t>ratownictwo gazowe</t>
  </si>
  <si>
    <t>Zgrzewanie PE kurs + egzamin monter</t>
  </si>
  <si>
    <t>Zgrzewanie PE kurs + egzamin nadzór</t>
  </si>
  <si>
    <t>Zgrzewanie PE, nadzór - weryfikacja</t>
  </si>
  <si>
    <t>Zgrzewanie PE, monter - weryfikacja</t>
  </si>
  <si>
    <t>Uprawnienia energetyczne E kurs + egzamin</t>
  </si>
  <si>
    <t>Uprawnienia energtyczne D kurs + egzamin</t>
  </si>
  <si>
    <t>Uprawnienia energetyczne D - egzamin</t>
  </si>
  <si>
    <t>Kurs spawania egzamin</t>
  </si>
  <si>
    <t>weryfikacja spawaczy (egzamin)</t>
  </si>
  <si>
    <t>PE szkolenia dla projektantów i nadzorujących</t>
  </si>
  <si>
    <t>ośrodek przeprowadza kurs</t>
  </si>
  <si>
    <t>Uprawnienia energetyczne E - egzamin</t>
  </si>
  <si>
    <t>Uprawnienia energetyczne kurs</t>
  </si>
  <si>
    <r>
      <t xml:space="preserve">oszędności liczone na </t>
    </r>
    <r>
      <rPr>
        <b/>
        <i/>
        <u/>
        <sz val="11"/>
        <color theme="1"/>
        <rFont val="Calibri"/>
        <family val="2"/>
        <charset val="238"/>
        <scheme val="minor"/>
      </rPr>
      <t>1 osobę</t>
    </r>
  </si>
  <si>
    <t>oszczędności liczone są w kontekście wskaźnika. Jeśli wskaźnik przekracza przyjętą, jako optymalną wartość, wówcza arkusz nie wylicza żadnych oszczędności klasyfikując dane szkolenie jako nieekonomiczne</t>
  </si>
  <si>
    <t>Szkolenia obligatoryjne</t>
  </si>
  <si>
    <t>`</t>
  </si>
  <si>
    <t>Obszar warunkowej opłacalności</t>
  </si>
  <si>
    <t>Analiza kosztowa ośrodków szkoleniowych XXX sp. zo.o. w kontekście zapotrzebowania oddziałów</t>
  </si>
  <si>
    <t>I-1</t>
  </si>
  <si>
    <t>I-2</t>
  </si>
  <si>
    <t>II-1</t>
  </si>
  <si>
    <t>O-I-Miasto1</t>
  </si>
  <si>
    <t>O-I-Miasto2</t>
  </si>
  <si>
    <t>O-I-Miasto3</t>
  </si>
  <si>
    <t>O-II-Miasto1</t>
  </si>
  <si>
    <t>O-II-Miasto2</t>
  </si>
  <si>
    <t>O-II-Miasto3</t>
  </si>
  <si>
    <t>O-II-Miasto4</t>
  </si>
  <si>
    <t>O-II-Miasto5</t>
  </si>
  <si>
    <t>O-II-Miasto6</t>
  </si>
  <si>
    <t>O-III-Miasto1</t>
  </si>
  <si>
    <t>O-III-Miasto2</t>
  </si>
  <si>
    <t>O-III-Miasto4</t>
  </si>
  <si>
    <t>O-IV-Miasto1</t>
  </si>
  <si>
    <t>O-IV-Miasto2</t>
  </si>
  <si>
    <t>O-IV-Miasto3</t>
  </si>
  <si>
    <t>O-III-Miasto3</t>
  </si>
  <si>
    <t>O-V-Miasto1</t>
  </si>
  <si>
    <t>O-V-Miasto2</t>
  </si>
  <si>
    <t>O-VI-Miasto1</t>
  </si>
  <si>
    <t>ilość w roku</t>
  </si>
  <si>
    <t>Oddział I</t>
  </si>
  <si>
    <t>Oddział II</t>
  </si>
  <si>
    <t>Oddział VI</t>
  </si>
  <si>
    <t>Oddział IV</t>
  </si>
  <si>
    <t>Oddział III</t>
  </si>
  <si>
    <t xml:space="preserve">Miasto w oddziale </t>
  </si>
  <si>
    <t>szkolenia obligatoryjne - oferta</t>
  </si>
  <si>
    <t xml:space="preserve">szkolenie </t>
  </si>
  <si>
    <t>ośrodek szkoleniwy</t>
  </si>
  <si>
    <t>Autor opracowania:</t>
  </si>
  <si>
    <t>Magdalena Chomuszko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</si>
</sst>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"/>
    <numFmt numFmtId="166" formatCode="#,##0.00000\ &quot;zł&quot;"/>
    <numFmt numFmtId="167" formatCode="[Red][&gt;0.095]##0.00000;[Black]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6"/>
      <color theme="1"/>
      <name val="Britannic Bold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2"/>
      <color theme="1"/>
      <name val="Britannic Bold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Elephant"/>
      <family val="1"/>
    </font>
    <font>
      <sz val="10"/>
      <color theme="0" tint="-0.34998626667073579"/>
      <name val="Britannic Bold"/>
      <family val="2"/>
    </font>
    <font>
      <sz val="12"/>
      <color theme="0" tint="-0.34998626667073579"/>
      <name val="Britannic Bold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1" xfId="0" applyBorder="1"/>
    <xf numFmtId="0" fontId="0" fillId="8" borderId="0" xfId="0" applyFill="1"/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8" fillId="8" borderId="0" xfId="0" applyFont="1" applyFill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Border="1"/>
    <xf numFmtId="0" fontId="0" fillId="0" borderId="14" xfId="0" applyFill="1" applyBorder="1"/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/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165" fontId="0" fillId="0" borderId="1" xfId="0" applyNumberFormat="1" applyBorder="1" applyProtection="1">
      <protection hidden="1"/>
    </xf>
    <xf numFmtId="0" fontId="0" fillId="0" borderId="1" xfId="0" applyFill="1" applyBorder="1" applyProtection="1">
      <protection hidden="1"/>
    </xf>
    <xf numFmtId="43" fontId="0" fillId="0" borderId="1" xfId="0" applyNumberFormat="1" applyBorder="1" applyProtection="1">
      <protection hidden="1"/>
    </xf>
    <xf numFmtId="43" fontId="0" fillId="0" borderId="17" xfId="0" applyNumberFormat="1" applyBorder="1"/>
    <xf numFmtId="43" fontId="0" fillId="7" borderId="17" xfId="0" applyNumberFormat="1" applyFill="1" applyBorder="1"/>
    <xf numFmtId="43" fontId="0" fillId="0" borderId="18" xfId="0" applyNumberFormat="1" applyBorder="1"/>
    <xf numFmtId="44" fontId="0" fillId="0" borderId="8" xfId="0" applyNumberFormat="1" applyBorder="1"/>
    <xf numFmtId="44" fontId="0" fillId="0" borderId="11" xfId="0" applyNumberFormat="1" applyBorder="1"/>
    <xf numFmtId="43" fontId="0" fillId="0" borderId="8" xfId="0" applyNumberFormat="1" applyBorder="1"/>
    <xf numFmtId="43" fontId="0" fillId="0" borderId="11" xfId="0" applyNumberFormat="1" applyBorder="1"/>
    <xf numFmtId="1" fontId="0" fillId="0" borderId="1" xfId="0" applyNumberFormat="1" applyBorder="1"/>
    <xf numFmtId="1" fontId="0" fillId="0" borderId="10" xfId="0" applyNumberFormat="1" applyBorder="1"/>
    <xf numFmtId="0" fontId="0" fillId="0" borderId="1" xfId="0" applyBorder="1" applyProtection="1">
      <protection locked="0"/>
    </xf>
    <xf numFmtId="43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6" fontId="0" fillId="0" borderId="5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16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6" fontId="0" fillId="0" borderId="6" xfId="0" applyNumberFormat="1" applyFill="1" applyBorder="1" applyAlignment="1">
      <alignment horizontal="center" vertical="center"/>
    </xf>
    <xf numFmtId="6" fontId="0" fillId="0" borderId="8" xfId="0" applyNumberFormat="1" applyFill="1" applyBorder="1" applyAlignment="1">
      <alignment horizontal="center" vertical="center"/>
    </xf>
    <xf numFmtId="6" fontId="0" fillId="0" borderId="11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8" borderId="0" xfId="0" applyFill="1" applyAlignment="1" applyProtection="1">
      <alignment horizontal="left"/>
      <protection hidden="1"/>
    </xf>
    <xf numFmtId="0" fontId="4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3" fontId="0" fillId="0" borderId="1" xfId="0" applyNumberFormat="1" applyFill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wrapText="1"/>
      <protection hidden="1"/>
    </xf>
    <xf numFmtId="165" fontId="4" fillId="0" borderId="0" xfId="0" applyNumberFormat="1" applyFont="1" applyAlignment="1" applyProtection="1">
      <alignment horizontal="center"/>
      <protection locked="0"/>
    </xf>
    <xf numFmtId="165" fontId="0" fillId="11" borderId="1" xfId="0" applyNumberFormat="1" applyFill="1" applyBorder="1" applyProtection="1">
      <protection hidden="1"/>
    </xf>
    <xf numFmtId="0" fontId="0" fillId="11" borderId="1" xfId="0" applyFill="1" applyBorder="1" applyProtection="1">
      <protection hidden="1"/>
    </xf>
    <xf numFmtId="0" fontId="4" fillId="12" borderId="1" xfId="0" applyFont="1" applyFill="1" applyBorder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3" fillId="8" borderId="0" xfId="0" applyFont="1" applyFill="1"/>
    <xf numFmtId="0" fontId="14" fillId="13" borderId="15" xfId="0" applyFont="1" applyFill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5" fontId="0" fillId="15" borderId="1" xfId="0" applyNumberFormat="1" applyFill="1" applyBorder="1" applyProtection="1"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0" fillId="15" borderId="1" xfId="0" applyFill="1" applyBorder="1" applyProtection="1">
      <protection hidden="1"/>
    </xf>
    <xf numFmtId="0" fontId="0" fillId="0" borderId="0" xfId="0" applyFill="1" applyBorder="1" applyAlignment="1">
      <alignment horizontal="center" vertical="center"/>
    </xf>
    <xf numFmtId="0" fontId="3" fillId="4" borderId="15" xfId="0" applyFont="1" applyFill="1" applyBorder="1" applyProtection="1">
      <protection hidden="1"/>
    </xf>
    <xf numFmtId="0" fontId="4" fillId="6" borderId="15" xfId="0" applyFont="1" applyFill="1" applyBorder="1" applyProtection="1"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167" fontId="0" fillId="0" borderId="8" xfId="0" applyNumberFormat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167" fontId="0" fillId="0" borderId="17" xfId="0" applyNumberFormat="1" applyBorder="1" applyAlignment="1" applyProtection="1">
      <alignment horizontal="center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left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167" fontId="0" fillId="0" borderId="26" xfId="0" applyNumberFormat="1" applyBorder="1" applyAlignment="1" applyProtection="1">
      <alignment horizontal="center"/>
      <protection hidden="1"/>
    </xf>
    <xf numFmtId="167" fontId="0" fillId="0" borderId="25" xfId="0" applyNumberFormat="1" applyBorder="1" applyAlignment="1" applyProtection="1">
      <alignment horizontal="center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166" fontId="0" fillId="0" borderId="25" xfId="0" applyNumberFormat="1" applyBorder="1" applyAlignment="1" applyProtection="1">
      <alignment horizontal="center"/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166" fontId="0" fillId="0" borderId="26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8" xfId="0" applyNumberForma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0" fillId="0" borderId="27" xfId="0" applyNumberFormat="1" applyBorder="1" applyAlignment="1" applyProtection="1">
      <alignment horizontal="center"/>
      <protection hidden="1"/>
    </xf>
    <xf numFmtId="167" fontId="0" fillId="0" borderId="28" xfId="0" applyNumberFormat="1" applyBorder="1" applyAlignment="1" applyProtection="1">
      <alignment horizontal="center"/>
      <protection hidden="1"/>
    </xf>
    <xf numFmtId="166" fontId="0" fillId="0" borderId="27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166" fontId="0" fillId="0" borderId="24" xfId="0" applyNumberFormat="1" applyBorder="1" applyAlignment="1" applyProtection="1">
      <alignment horizontal="center"/>
      <protection hidden="1"/>
    </xf>
    <xf numFmtId="0" fontId="3" fillId="14" borderId="23" xfId="0" applyFont="1" applyFill="1" applyBorder="1" applyAlignment="1" applyProtection="1">
      <alignment horizontal="left"/>
      <protection hidden="1"/>
    </xf>
    <xf numFmtId="0" fontId="3" fillId="5" borderId="23" xfId="0" applyFont="1" applyFill="1" applyBorder="1" applyAlignment="1" applyProtection="1">
      <alignment horizontal="left"/>
      <protection hidden="1"/>
    </xf>
    <xf numFmtId="0" fontId="3" fillId="4" borderId="23" xfId="0" applyFont="1" applyFill="1" applyBorder="1" applyAlignment="1" applyProtection="1">
      <alignment horizontal="left"/>
      <protection hidden="1"/>
    </xf>
    <xf numFmtId="0" fontId="4" fillId="6" borderId="23" xfId="0" applyFont="1" applyFill="1" applyBorder="1" applyAlignment="1" applyProtection="1">
      <alignment horizontal="left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29" xfId="0" applyNumberFormat="1" applyBorder="1" applyAlignment="1" applyProtection="1">
      <alignment horizontal="center"/>
      <protection hidden="1"/>
    </xf>
    <xf numFmtId="167" fontId="0" fillId="0" borderId="30" xfId="0" applyNumberFormat="1" applyBorder="1" applyAlignment="1" applyProtection="1">
      <alignment horizontal="center"/>
      <protection hidden="1"/>
    </xf>
    <xf numFmtId="167" fontId="0" fillId="0" borderId="9" xfId="0" applyNumberFormat="1" applyBorder="1" applyAlignment="1" applyProtection="1">
      <alignment horizontal="center"/>
      <protection hidden="1"/>
    </xf>
    <xf numFmtId="167" fontId="0" fillId="0" borderId="29" xfId="0" applyNumberFormat="1" applyBorder="1" applyAlignment="1" applyProtection="1">
      <alignment horizontal="center"/>
      <protection hidden="1"/>
    </xf>
    <xf numFmtId="166" fontId="0" fillId="0" borderId="9" xfId="0" applyNumberFormat="1" applyBorder="1" applyAlignment="1" applyProtection="1">
      <alignment horizontal="center"/>
      <protection hidden="1"/>
    </xf>
    <xf numFmtId="166" fontId="0" fillId="0" borderId="29" xfId="0" applyNumberFormat="1" applyBorder="1" applyAlignment="1" applyProtection="1">
      <alignment horizontal="center"/>
      <protection hidden="1"/>
    </xf>
    <xf numFmtId="166" fontId="0" fillId="0" borderId="30" xfId="0" applyNumberFormat="1" applyBorder="1" applyAlignment="1" applyProtection="1">
      <alignment horizontal="center"/>
      <protection hidden="1"/>
    </xf>
    <xf numFmtId="0" fontId="3" fillId="5" borderId="15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65" fontId="4" fillId="16" borderId="15" xfId="0" applyNumberFormat="1" applyFont="1" applyFill="1" applyBorder="1" applyAlignment="1" applyProtection="1">
      <alignment horizontal="center"/>
      <protection locked="0"/>
    </xf>
    <xf numFmtId="0" fontId="4" fillId="14" borderId="15" xfId="0" applyFont="1" applyFill="1" applyBorder="1" applyProtection="1">
      <protection hidden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6" borderId="34" xfId="0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9" borderId="13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9" borderId="46" xfId="0" applyFill="1" applyBorder="1"/>
    <xf numFmtId="0" fontId="0" fillId="9" borderId="47" xfId="0" applyFill="1" applyBorder="1"/>
    <xf numFmtId="0" fontId="0" fillId="9" borderId="42" xfId="0" applyFill="1" applyBorder="1"/>
    <xf numFmtId="0" fontId="0" fillId="9" borderId="43" xfId="0" applyFill="1" applyBorder="1"/>
    <xf numFmtId="0" fontId="0" fillId="9" borderId="44" xfId="0" applyFill="1" applyBorder="1"/>
    <xf numFmtId="0" fontId="0" fillId="9" borderId="45" xfId="0" applyFill="1" applyBorder="1"/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top"/>
    </xf>
    <xf numFmtId="43" fontId="0" fillId="0" borderId="50" xfId="0" applyNumberFormat="1" applyBorder="1" applyAlignment="1" applyProtection="1">
      <alignment horizontal="center"/>
      <protection hidden="1"/>
    </xf>
    <xf numFmtId="43" fontId="0" fillId="0" borderId="51" xfId="0" applyNumberFormat="1" applyBorder="1" applyAlignment="1" applyProtection="1">
      <alignment horizontal="center"/>
      <protection hidden="1"/>
    </xf>
    <xf numFmtId="43" fontId="0" fillId="0" borderId="51" xfId="0" applyNumberFormat="1" applyBorder="1" applyProtection="1">
      <protection hidden="1"/>
    </xf>
    <xf numFmtId="43" fontId="0" fillId="0" borderId="50" xfId="0" applyNumberFormat="1" applyBorder="1" applyAlignment="1" applyProtection="1">
      <protection hidden="1"/>
    </xf>
    <xf numFmtId="43" fontId="0" fillId="0" borderId="50" xfId="0" applyNumberFormat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14" borderId="2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4" fillId="6" borderId="2" xfId="0" applyFont="1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center"/>
      <protection hidden="1"/>
    </xf>
    <xf numFmtId="43" fontId="0" fillId="0" borderId="52" xfId="0" applyNumberFormat="1" applyBorder="1" applyAlignment="1" applyProtection="1">
      <alignment horizontal="center"/>
      <protection hidden="1"/>
    </xf>
    <xf numFmtId="43" fontId="0" fillId="0" borderId="53" xfId="0" applyNumberFormat="1" applyBorder="1" applyAlignment="1" applyProtection="1">
      <alignment horizontal="center"/>
      <protection hidden="1"/>
    </xf>
    <xf numFmtId="43" fontId="0" fillId="0" borderId="54" xfId="0" applyNumberFormat="1" applyBorder="1" applyAlignment="1" applyProtection="1">
      <alignment horizontal="center"/>
      <protection hidden="1"/>
    </xf>
    <xf numFmtId="43" fontId="0" fillId="0" borderId="55" xfId="0" applyNumberFormat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43" fontId="0" fillId="0" borderId="56" xfId="0" applyNumberFormat="1" applyBorder="1" applyAlignment="1" applyProtection="1">
      <alignment horizontal="center"/>
      <protection hidden="1"/>
    </xf>
    <xf numFmtId="43" fontId="0" fillId="0" borderId="57" xfId="0" applyNumberFormat="1" applyBorder="1" applyAlignment="1" applyProtection="1">
      <alignment horizontal="center"/>
      <protection hidden="1"/>
    </xf>
    <xf numFmtId="43" fontId="0" fillId="0" borderId="57" xfId="0" applyNumberFormat="1" applyBorder="1" applyProtection="1">
      <protection hidden="1"/>
    </xf>
    <xf numFmtId="43" fontId="0" fillId="0" borderId="58" xfId="0" applyNumberFormat="1" applyBorder="1" applyProtection="1">
      <protection hidden="1"/>
    </xf>
    <xf numFmtId="43" fontId="0" fillId="0" borderId="52" xfId="0" applyNumberFormat="1" applyBorder="1" applyAlignment="1" applyProtection="1">
      <protection hidden="1"/>
    </xf>
    <xf numFmtId="43" fontId="0" fillId="0" borderId="53" xfId="0" applyNumberFormat="1" applyBorder="1" applyProtection="1">
      <protection hidden="1"/>
    </xf>
    <xf numFmtId="43" fontId="0" fillId="0" borderId="54" xfId="0" applyNumberFormat="1" applyBorder="1" applyProtection="1">
      <protection hidden="1"/>
    </xf>
    <xf numFmtId="43" fontId="0" fillId="0" borderId="55" xfId="0" applyNumberFormat="1" applyBorder="1" applyProtection="1">
      <protection hidden="1"/>
    </xf>
    <xf numFmtId="43" fontId="0" fillId="0" borderId="56" xfId="0" applyNumberFormat="1" applyBorder="1" applyAlignment="1" applyProtection="1">
      <protection hidden="1"/>
    </xf>
    <xf numFmtId="43" fontId="0" fillId="0" borderId="56" xfId="0" applyNumberFormat="1" applyBorder="1" applyProtection="1">
      <protection hidden="1"/>
    </xf>
    <xf numFmtId="43" fontId="0" fillId="0" borderId="58" xfId="0" applyNumberFormat="1" applyBorder="1" applyAlignment="1" applyProtection="1">
      <alignment horizontal="center"/>
      <protection hidden="1"/>
    </xf>
    <xf numFmtId="43" fontId="0" fillId="0" borderId="52" xfId="0" applyNumberFormat="1" applyBorder="1" applyProtection="1">
      <protection hidden="1"/>
    </xf>
    <xf numFmtId="0" fontId="0" fillId="0" borderId="13" xfId="0" applyFill="1" applyBorder="1" applyAlignment="1" applyProtection="1">
      <alignment horizontal="center"/>
      <protection hidden="1"/>
    </xf>
    <xf numFmtId="43" fontId="0" fillId="0" borderId="59" xfId="0" applyNumberFormat="1" applyBorder="1" applyProtection="1">
      <protection hidden="1"/>
    </xf>
    <xf numFmtId="43" fontId="0" fillId="0" borderId="60" xfId="0" applyNumberFormat="1" applyBorder="1" applyProtection="1">
      <protection hidden="1"/>
    </xf>
    <xf numFmtId="43" fontId="0" fillId="0" borderId="61" xfId="0" applyNumberFormat="1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protection hidden="1"/>
    </xf>
    <xf numFmtId="0" fontId="4" fillId="2" borderId="23" xfId="0" applyFont="1" applyFill="1" applyBorder="1" applyAlignment="1" applyProtection="1">
      <alignment horizontal="left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6" borderId="26" xfId="0" applyFont="1" applyFill="1" applyBorder="1" applyAlignment="1" applyProtection="1">
      <alignment horizontal="center"/>
      <protection hidden="1"/>
    </xf>
    <xf numFmtId="0" fontId="5" fillId="7" borderId="1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35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 applyProtection="1">
      <alignment horizontal="center"/>
      <protection hidden="1"/>
    </xf>
    <xf numFmtId="0" fontId="4" fillId="6" borderId="14" xfId="0" applyFont="1" applyFill="1" applyBorder="1" applyAlignment="1" applyProtection="1">
      <alignment horizontal="center"/>
      <protection hidden="1"/>
    </xf>
    <xf numFmtId="0" fontId="4" fillId="6" borderId="2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1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5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3" fillId="14" borderId="31" xfId="0" applyFont="1" applyFill="1" applyBorder="1" applyAlignment="1">
      <alignment horizontal="left" vertical="center"/>
    </xf>
    <xf numFmtId="0" fontId="3" fillId="14" borderId="32" xfId="0" applyFont="1" applyFill="1" applyBorder="1" applyAlignment="1">
      <alignment horizontal="left" vertical="center"/>
    </xf>
    <xf numFmtId="0" fontId="3" fillId="14" borderId="33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16" fillId="8" borderId="0" xfId="0" applyFont="1" applyFill="1"/>
    <xf numFmtId="0" fontId="17" fillId="8" borderId="0" xfId="0" applyFont="1" applyFill="1"/>
    <xf numFmtId="0" fontId="18" fillId="8" borderId="0" xfId="0" applyFont="1" applyFill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13</xdr:row>
      <xdr:rowOff>169562</xdr:rowOff>
    </xdr:from>
    <xdr:to>
      <xdr:col>13</xdr:col>
      <xdr:colOff>482600</xdr:colOff>
      <xdr:row>16</xdr:row>
      <xdr:rowOff>76113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2783206-E933-4EB7-BB26-D1270532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2658762"/>
          <a:ext cx="3511550" cy="471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DC1594"/>
  <sheetViews>
    <sheetView tabSelected="1" workbookViewId="0">
      <selection activeCell="O29" sqref="O29"/>
    </sheetView>
  </sheetViews>
  <sheetFormatPr defaultRowHeight="14.5" x14ac:dyDescent="0.35"/>
  <sheetData>
    <row r="1" spans="1:107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3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3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ht="20" x14ac:dyDescent="0.4">
      <c r="A6" s="2"/>
      <c r="B6" s="2"/>
      <c r="C6" s="7" t="s">
        <v>106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</row>
    <row r="9" spans="1:107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1:107" ht="15.5" x14ac:dyDescent="0.35">
      <c r="A10" s="2"/>
      <c r="B10" s="2"/>
      <c r="C10" s="2"/>
      <c r="D10" s="2"/>
      <c r="E10" s="2"/>
      <c r="F10" s="2"/>
      <c r="H10" s="75" t="s">
        <v>103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1:107" ht="1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5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</row>
    <row r="12" spans="1:107" ht="1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5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</row>
    <row r="13" spans="1:107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1:10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1:107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54" t="s">
        <v>139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1:107" ht="15.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55" t="s">
        <v>140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1:107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1:10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1:107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</row>
    <row r="20" spans="1:10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</row>
    <row r="21" spans="1:107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</row>
    <row r="22" spans="1:10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1:107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</row>
    <row r="26" spans="1:107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</row>
    <row r="27" spans="1:107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</row>
    <row r="28" spans="1:107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</row>
    <row r="41" spans="1:107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</row>
    <row r="42" spans="1:107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</row>
    <row r="43" spans="1:107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</row>
    <row r="44" spans="1:107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</row>
    <row r="45" spans="1:107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</row>
    <row r="46" spans="1:107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</row>
    <row r="47" spans="1:107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</row>
    <row r="48" spans="1:107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</row>
    <row r="49" spans="1:107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</row>
    <row r="50" spans="1:107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</row>
    <row r="51" spans="1:107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</row>
    <row r="52" spans="1:107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</row>
    <row r="53" spans="1:107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</row>
    <row r="54" spans="1:10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1:10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</row>
    <row r="56" spans="1:107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</row>
    <row r="57" spans="1:107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</row>
    <row r="58" spans="1:107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</row>
    <row r="59" spans="1:107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</row>
    <row r="60" spans="1:107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</row>
    <row r="65" spans="1:107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</row>
    <row r="66" spans="1:107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</row>
    <row r="67" spans="1:107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</row>
    <row r="68" spans="1:107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</row>
    <row r="69" spans="1:107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</row>
    <row r="70" spans="1:107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</row>
    <row r="71" spans="1:107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</row>
    <row r="72" spans="1:107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</row>
    <row r="73" spans="1:107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</row>
    <row r="74" spans="1:107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</row>
    <row r="75" spans="1:107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</row>
    <row r="76" spans="1:107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</row>
    <row r="77" spans="1:107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</row>
    <row r="78" spans="1:107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</row>
    <row r="79" spans="1:107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</row>
    <row r="80" spans="1:107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</row>
    <row r="81" spans="1:107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</row>
    <row r="82" spans="1:107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</row>
    <row r="83" spans="1:107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</row>
    <row r="84" spans="1:107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</row>
    <row r="85" spans="1:107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</row>
    <row r="86" spans="1:107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</row>
    <row r="87" spans="1:107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</row>
    <row r="88" spans="1:107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</row>
    <row r="89" spans="1:107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</row>
    <row r="90" spans="1:107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</row>
    <row r="91" spans="1:107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</row>
    <row r="92" spans="1:107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</row>
    <row r="93" spans="1:107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</row>
    <row r="94" spans="1:107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</row>
    <row r="95" spans="1:107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</row>
    <row r="96" spans="1:107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</row>
    <row r="97" spans="1:107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</row>
    <row r="98" spans="1:107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</row>
    <row r="99" spans="1:107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</row>
    <row r="100" spans="1:107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</row>
    <row r="101" spans="1:107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</row>
    <row r="102" spans="1:107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</row>
    <row r="103" spans="1:107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</row>
    <row r="104" spans="1:107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</row>
    <row r="105" spans="1:107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</row>
    <row r="106" spans="1:107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</row>
    <row r="107" spans="1:107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</row>
    <row r="108" spans="1:107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</row>
    <row r="109" spans="1:107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</row>
    <row r="110" spans="1:107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</row>
    <row r="111" spans="1:107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</row>
    <row r="112" spans="1:107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</row>
    <row r="113" spans="1:107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</row>
    <row r="114" spans="1:107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</row>
    <row r="115" spans="1:107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</row>
    <row r="116" spans="1:107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</row>
    <row r="117" spans="1:107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</row>
    <row r="118" spans="1:107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</row>
    <row r="119" spans="1:107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</row>
    <row r="120" spans="1:107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</row>
    <row r="121" spans="1:107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</row>
    <row r="122" spans="1:107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</row>
    <row r="123" spans="1:107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</row>
    <row r="124" spans="1:107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</row>
    <row r="125" spans="1:107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</row>
    <row r="126" spans="1:107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</row>
    <row r="127" spans="1:107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</row>
    <row r="128" spans="1:107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</row>
    <row r="129" spans="1:107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</row>
    <row r="130" spans="1:107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</row>
    <row r="131" spans="1:107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</row>
    <row r="132" spans="1:107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</row>
    <row r="133" spans="1:107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</row>
    <row r="134" spans="1:107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</row>
    <row r="135" spans="1:107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</row>
    <row r="136" spans="1:107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</row>
    <row r="137" spans="1:107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</row>
    <row r="138" spans="1:107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</row>
    <row r="139" spans="1:107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</row>
    <row r="140" spans="1:107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</row>
    <row r="141" spans="1:107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</row>
    <row r="142" spans="1:107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</row>
    <row r="143" spans="1:107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</row>
    <row r="144" spans="1:107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</row>
    <row r="145" spans="1:107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</row>
    <row r="146" spans="1:107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</row>
    <row r="147" spans="1:107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</row>
    <row r="148" spans="1:107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</row>
    <row r="149" spans="1:107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</row>
    <row r="150" spans="1:107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</row>
    <row r="151" spans="1:107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</row>
    <row r="152" spans="1:107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</row>
    <row r="153" spans="1:107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</row>
    <row r="154" spans="1:107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</row>
    <row r="155" spans="1:107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</row>
    <row r="156" spans="1:107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</row>
    <row r="157" spans="1:107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</row>
    <row r="158" spans="1:107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</row>
    <row r="159" spans="1:107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</row>
    <row r="160" spans="1:107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</row>
    <row r="161" spans="1:107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</row>
    <row r="162" spans="1:107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</row>
    <row r="163" spans="1:107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</row>
    <row r="164" spans="1:107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</row>
    <row r="165" spans="1:107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</row>
    <row r="166" spans="1:107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</row>
    <row r="167" spans="1:107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</row>
    <row r="168" spans="1:107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</row>
    <row r="169" spans="1:107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</row>
    <row r="170" spans="1:107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</row>
    <row r="171" spans="1:107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</row>
    <row r="172" spans="1:107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</row>
    <row r="173" spans="1:107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</row>
    <row r="174" spans="1:107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</row>
    <row r="175" spans="1:107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</row>
    <row r="176" spans="1:107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</row>
    <row r="177" spans="1:107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</row>
    <row r="178" spans="1:107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</row>
    <row r="179" spans="1:107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</row>
    <row r="180" spans="1:107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</row>
    <row r="181" spans="1:107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</row>
    <row r="182" spans="1:107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</row>
    <row r="183" spans="1:107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1:107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</row>
    <row r="185" spans="1:107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</row>
    <row r="186" spans="1:107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1:107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1:107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1:107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1:107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</row>
    <row r="191" spans="1:107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</row>
    <row r="192" spans="1:107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</row>
    <row r="193" spans="1:107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</row>
    <row r="194" spans="1:107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</row>
    <row r="195" spans="1:107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</row>
    <row r="196" spans="1:107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</row>
    <row r="197" spans="1:107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</row>
    <row r="198" spans="1:107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</row>
    <row r="199" spans="1:107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</row>
    <row r="200" spans="1:107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</row>
    <row r="201" spans="1:107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</row>
    <row r="202" spans="1:107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</row>
    <row r="203" spans="1:107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</row>
    <row r="204" spans="1:107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</row>
    <row r="205" spans="1:107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</row>
    <row r="206" spans="1:107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</row>
    <row r="207" spans="1:107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</row>
    <row r="208" spans="1:107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</row>
    <row r="209" spans="1:107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</row>
    <row r="210" spans="1:107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</row>
    <row r="211" spans="1:107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</row>
    <row r="212" spans="1:107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</row>
    <row r="213" spans="1:107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</row>
    <row r="214" spans="1:107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</row>
    <row r="215" spans="1:107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</row>
    <row r="216" spans="1:107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</row>
    <row r="217" spans="1:107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</row>
    <row r="218" spans="1:107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</row>
    <row r="219" spans="1:107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</row>
    <row r="220" spans="1:107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</row>
    <row r="221" spans="1:107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</row>
    <row r="222" spans="1:107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</row>
    <row r="223" spans="1:107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</row>
    <row r="224" spans="1:107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</row>
    <row r="225" spans="1:107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</row>
    <row r="226" spans="1:107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</row>
    <row r="227" spans="1:107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</row>
    <row r="228" spans="1:107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</row>
    <row r="229" spans="1:107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</row>
    <row r="230" spans="1:107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</row>
    <row r="231" spans="1:107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</row>
    <row r="232" spans="1:107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</row>
    <row r="233" spans="1:107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</row>
    <row r="234" spans="1:107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</row>
    <row r="235" spans="1:107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</row>
    <row r="236" spans="1:107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</row>
    <row r="237" spans="1:107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</row>
    <row r="238" spans="1:107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</row>
    <row r="239" spans="1:107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</row>
    <row r="240" spans="1:107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</row>
    <row r="241" spans="1:107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</row>
    <row r="242" spans="1:107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</row>
    <row r="243" spans="1:107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</row>
    <row r="244" spans="1:107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</row>
    <row r="245" spans="1:107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</row>
    <row r="246" spans="1:107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</row>
    <row r="247" spans="1:107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</row>
    <row r="248" spans="1:107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</row>
    <row r="249" spans="1:107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</row>
    <row r="250" spans="1:107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</row>
    <row r="251" spans="1:107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</row>
    <row r="252" spans="1:107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</row>
    <row r="253" spans="1:107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</row>
    <row r="254" spans="1:107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</row>
    <row r="255" spans="1:107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</row>
    <row r="256" spans="1:107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</row>
    <row r="257" spans="1:107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</row>
    <row r="258" spans="1:107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</row>
    <row r="259" spans="1:107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</row>
    <row r="260" spans="1:107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</row>
    <row r="261" spans="1:107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</row>
    <row r="262" spans="1:107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</row>
    <row r="263" spans="1:107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</row>
    <row r="264" spans="1:107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</row>
    <row r="265" spans="1:107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</row>
    <row r="266" spans="1:107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</row>
    <row r="267" spans="1:107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</row>
    <row r="268" spans="1:107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</row>
    <row r="269" spans="1:107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</row>
    <row r="270" spans="1:107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</row>
    <row r="271" spans="1:107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</row>
    <row r="272" spans="1:107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</row>
    <row r="273" spans="1:107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</row>
    <row r="274" spans="1:107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</row>
    <row r="275" spans="1:107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</row>
    <row r="276" spans="1:107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</row>
    <row r="277" spans="1:107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</row>
    <row r="278" spans="1:107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</row>
    <row r="279" spans="1:107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</row>
    <row r="280" spans="1:107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</row>
    <row r="281" spans="1:107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</row>
    <row r="282" spans="1:107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</row>
    <row r="283" spans="1:107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</row>
    <row r="284" spans="1:107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</row>
    <row r="285" spans="1:107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</row>
    <row r="286" spans="1:107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</row>
    <row r="287" spans="1:107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</row>
    <row r="288" spans="1:107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</row>
    <row r="289" spans="1:107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</row>
    <row r="290" spans="1:107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</row>
    <row r="291" spans="1:107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</row>
    <row r="292" spans="1:107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</row>
    <row r="293" spans="1:107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</row>
    <row r="294" spans="1:107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</row>
    <row r="295" spans="1:107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</row>
    <row r="296" spans="1:107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</row>
    <row r="297" spans="1:107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</row>
    <row r="298" spans="1:107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</row>
    <row r="299" spans="1:107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</row>
    <row r="300" spans="1:107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</row>
    <row r="301" spans="1:107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</row>
    <row r="302" spans="1:107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</row>
    <row r="303" spans="1:107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</row>
    <row r="304" spans="1:107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</row>
    <row r="305" spans="1:107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</row>
    <row r="306" spans="1:107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</row>
    <row r="307" spans="1:107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</row>
    <row r="308" spans="1:107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</row>
    <row r="309" spans="1:107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</row>
    <row r="310" spans="1:107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</row>
    <row r="311" spans="1:107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</row>
    <row r="312" spans="1:107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</row>
    <row r="313" spans="1:107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</row>
    <row r="314" spans="1:107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</row>
    <row r="315" spans="1:107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</row>
    <row r="316" spans="1:107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</row>
    <row r="317" spans="1:107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</row>
    <row r="318" spans="1:107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</row>
    <row r="319" spans="1:107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</row>
    <row r="320" spans="1:107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</row>
    <row r="321" spans="1:107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</row>
    <row r="322" spans="1:107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</row>
    <row r="323" spans="1:107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</row>
    <row r="324" spans="1:107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</row>
    <row r="325" spans="1:107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</row>
    <row r="326" spans="1:107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</row>
    <row r="327" spans="1:107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</row>
    <row r="328" spans="1:107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</row>
    <row r="329" spans="1:107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</row>
    <row r="330" spans="1:107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</row>
    <row r="331" spans="1:107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</row>
    <row r="332" spans="1:107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</row>
    <row r="333" spans="1:107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</row>
    <row r="334" spans="1:107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</row>
    <row r="335" spans="1:107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</row>
    <row r="336" spans="1:107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</row>
    <row r="337" spans="1:107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</row>
    <row r="338" spans="1:107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</row>
    <row r="339" spans="1:107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</row>
    <row r="340" spans="1:107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</row>
    <row r="341" spans="1:107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</row>
    <row r="342" spans="1:107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</row>
    <row r="343" spans="1:107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</row>
    <row r="344" spans="1:107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</row>
    <row r="345" spans="1:107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</row>
    <row r="346" spans="1:107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</row>
    <row r="347" spans="1:107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</row>
    <row r="348" spans="1:107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</row>
    <row r="349" spans="1:107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</row>
    <row r="350" spans="1:107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</row>
    <row r="351" spans="1:107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</row>
    <row r="352" spans="1:107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</row>
    <row r="353" spans="1:107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</row>
    <row r="354" spans="1:107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</row>
    <row r="355" spans="1:107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</row>
    <row r="356" spans="1:107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</row>
    <row r="357" spans="1:107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</row>
    <row r="358" spans="1:107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</row>
    <row r="359" spans="1:107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</row>
    <row r="360" spans="1:107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</row>
    <row r="361" spans="1:107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</row>
    <row r="362" spans="1:107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</row>
    <row r="363" spans="1:107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</row>
    <row r="364" spans="1:107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</row>
    <row r="365" spans="1:107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</row>
    <row r="366" spans="1:107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</row>
    <row r="367" spans="1:107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</row>
    <row r="368" spans="1:107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</row>
    <row r="369" spans="1:107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</row>
    <row r="370" spans="1:107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</row>
    <row r="371" spans="1:107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</row>
    <row r="372" spans="1:107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</row>
    <row r="373" spans="1:107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</row>
    <row r="374" spans="1:107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</row>
    <row r="375" spans="1:107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</row>
    <row r="376" spans="1:107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</row>
    <row r="377" spans="1:107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</row>
    <row r="378" spans="1:107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</row>
    <row r="379" spans="1:107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</row>
    <row r="380" spans="1:107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</row>
    <row r="381" spans="1:107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</row>
    <row r="382" spans="1:107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</row>
    <row r="383" spans="1:107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</row>
    <row r="384" spans="1:107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</row>
    <row r="385" spans="1:107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</row>
    <row r="386" spans="1:107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</row>
    <row r="387" spans="1:107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</row>
    <row r="388" spans="1:107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</row>
    <row r="389" spans="1:107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</row>
    <row r="390" spans="1:107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</row>
    <row r="391" spans="1:107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</row>
    <row r="392" spans="1:107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</row>
    <row r="393" spans="1:107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</row>
    <row r="394" spans="1:107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</row>
    <row r="395" spans="1:107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</row>
    <row r="396" spans="1:107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</row>
    <row r="397" spans="1:107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</row>
    <row r="398" spans="1:107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</row>
    <row r="399" spans="1:107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</row>
    <row r="400" spans="1:107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</row>
    <row r="401" spans="1:107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</row>
    <row r="402" spans="1:107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</row>
    <row r="403" spans="1:107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</row>
    <row r="404" spans="1:107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</row>
    <row r="405" spans="1:107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</row>
    <row r="406" spans="1:107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</row>
    <row r="407" spans="1:107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</row>
    <row r="408" spans="1:107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</row>
    <row r="409" spans="1:107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</row>
    <row r="410" spans="1:107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</row>
    <row r="411" spans="1:107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</row>
    <row r="412" spans="1:107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</row>
    <row r="413" spans="1:107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</row>
    <row r="414" spans="1:107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</row>
    <row r="415" spans="1:107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</row>
    <row r="416" spans="1:107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</row>
    <row r="417" spans="1:107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</row>
    <row r="418" spans="1:107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</row>
    <row r="419" spans="1:107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</row>
    <row r="420" spans="1:107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</row>
    <row r="421" spans="1:107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</row>
    <row r="422" spans="1:107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</row>
    <row r="423" spans="1:107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</row>
    <row r="424" spans="1:107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</row>
    <row r="425" spans="1:107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</row>
    <row r="426" spans="1:107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</row>
    <row r="427" spans="1:107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</row>
    <row r="428" spans="1:107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</row>
    <row r="429" spans="1:107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</row>
    <row r="430" spans="1:107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</row>
    <row r="431" spans="1:107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</row>
    <row r="432" spans="1:107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</row>
    <row r="433" spans="1:107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</row>
    <row r="434" spans="1:107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</row>
    <row r="435" spans="1:107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</row>
    <row r="436" spans="1:107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</row>
    <row r="437" spans="1:107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</row>
    <row r="438" spans="1:107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</row>
    <row r="439" spans="1:107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</row>
    <row r="440" spans="1:107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</row>
    <row r="441" spans="1:107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</row>
    <row r="442" spans="1:107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</row>
    <row r="443" spans="1:107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</row>
    <row r="444" spans="1:107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</row>
    <row r="445" spans="1:107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</row>
    <row r="446" spans="1:107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</row>
    <row r="447" spans="1:107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</row>
    <row r="448" spans="1:107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</row>
    <row r="449" spans="1:107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</row>
    <row r="450" spans="1:107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</row>
    <row r="451" spans="1:107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</row>
    <row r="452" spans="1:107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</row>
    <row r="453" spans="1:107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</row>
    <row r="454" spans="1:107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</row>
    <row r="455" spans="1:107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</row>
    <row r="456" spans="1:107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</row>
    <row r="457" spans="1:107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</row>
    <row r="458" spans="1:107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</row>
    <row r="459" spans="1:107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</row>
    <row r="460" spans="1:107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</row>
    <row r="461" spans="1:107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</row>
    <row r="462" spans="1:107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</row>
    <row r="463" spans="1:107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</row>
    <row r="464" spans="1:107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</row>
    <row r="465" spans="1:107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</row>
    <row r="466" spans="1:107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</row>
    <row r="467" spans="1:107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</row>
    <row r="468" spans="1:107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</row>
    <row r="469" spans="1:107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</row>
    <row r="470" spans="1:107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</row>
    <row r="471" spans="1:107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</row>
    <row r="472" spans="1:107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</row>
    <row r="473" spans="1:107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</row>
    <row r="474" spans="1:107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</row>
    <row r="475" spans="1:107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</row>
    <row r="476" spans="1:107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</row>
    <row r="477" spans="1:107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</row>
    <row r="478" spans="1:107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</row>
    <row r="479" spans="1:107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</row>
    <row r="480" spans="1:107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</row>
    <row r="481" spans="1:107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</row>
    <row r="482" spans="1:107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</row>
    <row r="483" spans="1:107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</row>
    <row r="484" spans="1:107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</row>
    <row r="485" spans="1:107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</row>
    <row r="486" spans="1:107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</row>
    <row r="487" spans="1:107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</row>
    <row r="488" spans="1:107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</row>
    <row r="489" spans="1:107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</row>
    <row r="490" spans="1:107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</row>
    <row r="491" spans="1:107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</row>
    <row r="492" spans="1:107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</row>
    <row r="493" spans="1:107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</row>
    <row r="494" spans="1:107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</row>
    <row r="495" spans="1:107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</row>
    <row r="496" spans="1:107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</row>
    <row r="497" spans="1:107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</row>
    <row r="498" spans="1:107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</row>
    <row r="499" spans="1:107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</row>
    <row r="500" spans="1:107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</row>
    <row r="501" spans="1:107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</row>
    <row r="502" spans="1:107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</row>
    <row r="503" spans="1:107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</row>
    <row r="504" spans="1:107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</row>
    <row r="505" spans="1:107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</row>
    <row r="506" spans="1:107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</row>
    <row r="507" spans="1:107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</row>
    <row r="508" spans="1:107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</row>
    <row r="509" spans="1:107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</row>
    <row r="510" spans="1:107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</row>
    <row r="511" spans="1:107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</row>
    <row r="512" spans="1:107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</row>
    <row r="513" spans="1:107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</row>
    <row r="514" spans="1:107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</row>
    <row r="515" spans="1:107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</row>
    <row r="516" spans="1:107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</row>
    <row r="517" spans="1:107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</row>
    <row r="518" spans="1:107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</row>
    <row r="519" spans="1:107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</row>
    <row r="520" spans="1:107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</row>
    <row r="521" spans="1:107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</row>
    <row r="522" spans="1:107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</row>
    <row r="523" spans="1:107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</row>
    <row r="524" spans="1:107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</row>
    <row r="525" spans="1:107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</row>
    <row r="526" spans="1:107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</row>
    <row r="527" spans="1:107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</row>
    <row r="528" spans="1:107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</row>
    <row r="529" spans="1:107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</row>
    <row r="530" spans="1:107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</row>
    <row r="531" spans="1:107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</row>
    <row r="532" spans="1:107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</row>
    <row r="533" spans="1:107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</row>
    <row r="534" spans="1:107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</row>
    <row r="535" spans="1:107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</row>
    <row r="536" spans="1:107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</row>
    <row r="537" spans="1:107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</row>
    <row r="538" spans="1:107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</row>
    <row r="539" spans="1:107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</row>
    <row r="540" spans="1:107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</row>
    <row r="541" spans="1:107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</row>
    <row r="542" spans="1:107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</row>
    <row r="543" spans="1:107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</row>
    <row r="544" spans="1:107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</row>
    <row r="545" spans="1:107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</row>
    <row r="546" spans="1:107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</row>
    <row r="547" spans="1:107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</row>
    <row r="548" spans="1:107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</row>
    <row r="549" spans="1:107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</row>
    <row r="550" spans="1:107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</row>
    <row r="551" spans="1:107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</row>
    <row r="552" spans="1:107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</row>
    <row r="553" spans="1:107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</row>
    <row r="554" spans="1:107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</row>
    <row r="555" spans="1:107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</row>
    <row r="556" spans="1:107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</row>
    <row r="557" spans="1:107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</row>
    <row r="558" spans="1:107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</row>
    <row r="559" spans="1:107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</row>
    <row r="560" spans="1:107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</row>
    <row r="561" spans="1:107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</row>
    <row r="562" spans="1:107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</row>
    <row r="563" spans="1:107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</row>
    <row r="564" spans="1:107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</row>
    <row r="565" spans="1:107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</row>
    <row r="566" spans="1:107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</row>
    <row r="567" spans="1:107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</row>
    <row r="568" spans="1:107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</row>
    <row r="569" spans="1:107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</row>
    <row r="570" spans="1:107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</row>
    <row r="571" spans="1:107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</row>
    <row r="572" spans="1:107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</row>
    <row r="573" spans="1:107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</row>
    <row r="574" spans="1:107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</row>
    <row r="575" spans="1:107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</row>
    <row r="576" spans="1:107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</row>
    <row r="577" spans="1:107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</row>
    <row r="578" spans="1:107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</row>
    <row r="579" spans="1:107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</row>
    <row r="580" spans="1:107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</row>
    <row r="581" spans="1:107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</row>
    <row r="582" spans="1:107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</row>
    <row r="583" spans="1:107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</row>
    <row r="584" spans="1:107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</row>
    <row r="585" spans="1:107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</row>
    <row r="586" spans="1:107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</row>
    <row r="587" spans="1:107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</row>
    <row r="588" spans="1:107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</row>
    <row r="589" spans="1:107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</row>
    <row r="590" spans="1:107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</row>
    <row r="591" spans="1:107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</row>
    <row r="592" spans="1:107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</row>
    <row r="593" spans="1:107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</row>
    <row r="594" spans="1:107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</row>
    <row r="595" spans="1:107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</row>
    <row r="596" spans="1:107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</row>
    <row r="597" spans="1:107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</row>
    <row r="598" spans="1:107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</row>
    <row r="599" spans="1:107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</row>
    <row r="600" spans="1:107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</row>
    <row r="601" spans="1:107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</row>
    <row r="602" spans="1:107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</row>
    <row r="603" spans="1:107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</row>
    <row r="604" spans="1:107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</row>
    <row r="605" spans="1:107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</row>
    <row r="606" spans="1:107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</row>
    <row r="607" spans="1:107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</row>
    <row r="608" spans="1:107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</row>
    <row r="609" spans="1:107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</row>
    <row r="610" spans="1:107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</row>
    <row r="611" spans="1:107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</row>
    <row r="612" spans="1:107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</row>
    <row r="613" spans="1:107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</row>
    <row r="614" spans="1:107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</row>
    <row r="615" spans="1:107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</row>
    <row r="616" spans="1:107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</row>
    <row r="617" spans="1:107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</row>
    <row r="618" spans="1:107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</row>
    <row r="619" spans="1:107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</row>
    <row r="620" spans="1:107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</row>
    <row r="621" spans="1:107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</row>
    <row r="622" spans="1:107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</row>
    <row r="623" spans="1:107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</row>
    <row r="624" spans="1:107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</row>
    <row r="625" spans="1:107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</row>
    <row r="626" spans="1:107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</row>
    <row r="627" spans="1:107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</row>
    <row r="628" spans="1:107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</row>
    <row r="629" spans="1:107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</row>
    <row r="630" spans="1:107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</row>
    <row r="631" spans="1:107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</row>
    <row r="632" spans="1:107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</row>
    <row r="633" spans="1:107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</row>
    <row r="634" spans="1:107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</row>
    <row r="635" spans="1:107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</row>
    <row r="636" spans="1:107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</row>
    <row r="637" spans="1:107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</row>
    <row r="638" spans="1:107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</row>
    <row r="639" spans="1:107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</row>
    <row r="640" spans="1:107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</row>
    <row r="641" spans="1:107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</row>
    <row r="642" spans="1:107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</row>
    <row r="643" spans="1:107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</row>
    <row r="644" spans="1:107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</row>
    <row r="645" spans="1:107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</row>
    <row r="646" spans="1:107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</row>
    <row r="647" spans="1:107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</row>
    <row r="648" spans="1:107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</row>
    <row r="649" spans="1:107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</row>
    <row r="650" spans="1:107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</row>
    <row r="651" spans="1:107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</row>
    <row r="652" spans="1:107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</row>
    <row r="653" spans="1:107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</row>
    <row r="654" spans="1:107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</row>
    <row r="655" spans="1:107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</row>
    <row r="656" spans="1:107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</row>
    <row r="657" spans="1:107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</row>
    <row r="658" spans="1:107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</row>
    <row r="659" spans="1:107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</row>
    <row r="660" spans="1:107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</row>
    <row r="661" spans="1:107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</row>
    <row r="662" spans="1:107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</row>
    <row r="663" spans="1:107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</row>
    <row r="664" spans="1:107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</row>
    <row r="665" spans="1:107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</row>
    <row r="666" spans="1:107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</row>
    <row r="667" spans="1:107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</row>
    <row r="668" spans="1:107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</row>
    <row r="669" spans="1:107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</row>
    <row r="670" spans="1:107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</row>
    <row r="671" spans="1:107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</row>
    <row r="672" spans="1:107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</row>
    <row r="673" spans="1:107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</row>
    <row r="674" spans="1:107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</row>
    <row r="675" spans="1:107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</row>
    <row r="676" spans="1:107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</row>
    <row r="677" spans="1:107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</row>
    <row r="678" spans="1:107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</row>
    <row r="679" spans="1:107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</row>
    <row r="680" spans="1:107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</row>
    <row r="681" spans="1:107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</row>
    <row r="682" spans="1:107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</row>
    <row r="683" spans="1:107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</row>
    <row r="684" spans="1:107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</row>
    <row r="685" spans="1:107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</row>
    <row r="686" spans="1:107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</row>
    <row r="687" spans="1:107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</row>
    <row r="688" spans="1:107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</row>
    <row r="689" spans="1:107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</row>
    <row r="690" spans="1:107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</row>
    <row r="691" spans="1:107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</row>
    <row r="692" spans="1:107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</row>
    <row r="693" spans="1:107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</row>
    <row r="694" spans="1:107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</row>
    <row r="695" spans="1:107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</row>
    <row r="696" spans="1:107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</row>
    <row r="697" spans="1:107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</row>
    <row r="698" spans="1:107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</row>
    <row r="699" spans="1:107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</row>
    <row r="700" spans="1:107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</row>
    <row r="701" spans="1:107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</row>
    <row r="702" spans="1:107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</row>
    <row r="703" spans="1:107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</row>
    <row r="704" spans="1:107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</row>
    <row r="705" spans="1:107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</row>
    <row r="706" spans="1:107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</row>
    <row r="707" spans="1:107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</row>
    <row r="708" spans="1:107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</row>
    <row r="709" spans="1:107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</row>
    <row r="710" spans="1:107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</row>
    <row r="711" spans="1:107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</row>
    <row r="712" spans="1:107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</row>
    <row r="713" spans="1:107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</row>
    <row r="714" spans="1:107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</row>
    <row r="715" spans="1:107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</row>
    <row r="716" spans="1:107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</row>
    <row r="717" spans="1:107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</row>
    <row r="718" spans="1:107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</row>
    <row r="719" spans="1:107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</row>
    <row r="720" spans="1:107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</row>
    <row r="721" spans="1:107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</row>
    <row r="722" spans="1:107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</row>
    <row r="723" spans="1:107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</row>
    <row r="724" spans="1:107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</row>
    <row r="725" spans="1:107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</row>
    <row r="726" spans="1:107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</row>
    <row r="727" spans="1:107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</row>
    <row r="728" spans="1:107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</row>
    <row r="729" spans="1:107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</row>
    <row r="730" spans="1:107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</row>
    <row r="731" spans="1:107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</row>
    <row r="732" spans="1:107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</row>
    <row r="733" spans="1:107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</row>
    <row r="734" spans="1:107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</row>
    <row r="735" spans="1:107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</row>
    <row r="736" spans="1:107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</row>
    <row r="737" spans="1:107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</row>
    <row r="738" spans="1:107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</row>
    <row r="739" spans="1:107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</row>
    <row r="740" spans="1:107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</row>
    <row r="741" spans="1:107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</row>
    <row r="742" spans="1:107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</row>
    <row r="743" spans="1:107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</row>
    <row r="744" spans="1:107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</row>
    <row r="745" spans="1:107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</row>
    <row r="746" spans="1:107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</row>
    <row r="747" spans="1:107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</row>
    <row r="748" spans="1:107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</row>
    <row r="749" spans="1:107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</row>
    <row r="750" spans="1:107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</row>
    <row r="751" spans="1:107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</row>
    <row r="752" spans="1:107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</row>
    <row r="753" spans="1:107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</row>
    <row r="754" spans="1:107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</row>
    <row r="755" spans="1:107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</row>
    <row r="756" spans="1:107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</row>
    <row r="757" spans="1:107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</row>
    <row r="758" spans="1:107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</row>
    <row r="759" spans="1:107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</row>
    <row r="760" spans="1:107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</row>
    <row r="761" spans="1:107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</row>
    <row r="762" spans="1:107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</row>
    <row r="763" spans="1:107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</row>
    <row r="764" spans="1:107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</row>
    <row r="765" spans="1:107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</row>
    <row r="766" spans="1:107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</row>
    <row r="767" spans="1:107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</row>
    <row r="768" spans="1:107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</row>
    <row r="769" spans="1:107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</row>
    <row r="770" spans="1:107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</row>
    <row r="771" spans="1:107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</row>
    <row r="772" spans="1:107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</row>
    <row r="773" spans="1:107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</row>
    <row r="774" spans="1:107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</row>
    <row r="775" spans="1:107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</row>
    <row r="776" spans="1:107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</row>
    <row r="777" spans="1:107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</row>
    <row r="778" spans="1:107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</row>
    <row r="779" spans="1:107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</row>
    <row r="780" spans="1:107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</row>
    <row r="781" spans="1:107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</row>
    <row r="782" spans="1:107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</row>
    <row r="783" spans="1:107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</row>
    <row r="784" spans="1:107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</row>
    <row r="785" spans="1:107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</row>
    <row r="786" spans="1:107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</row>
    <row r="787" spans="1:107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</row>
    <row r="788" spans="1:107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</row>
    <row r="789" spans="1:107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</row>
    <row r="790" spans="1:107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</row>
    <row r="791" spans="1:107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</row>
    <row r="792" spans="1:107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</row>
    <row r="793" spans="1:107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</row>
    <row r="794" spans="1:107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</row>
    <row r="795" spans="1:107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</row>
    <row r="796" spans="1:107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</row>
    <row r="797" spans="1:107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</row>
    <row r="798" spans="1:107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</row>
    <row r="799" spans="1:107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</row>
    <row r="800" spans="1:107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</row>
    <row r="801" spans="1:107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</row>
    <row r="802" spans="1:107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</row>
    <row r="803" spans="1:107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</row>
    <row r="804" spans="1:107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</row>
    <row r="805" spans="1:107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</row>
    <row r="806" spans="1:107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</row>
    <row r="807" spans="1:107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</row>
    <row r="808" spans="1:107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</row>
    <row r="809" spans="1:107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</row>
    <row r="810" spans="1:107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</row>
    <row r="811" spans="1:107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</row>
    <row r="812" spans="1:107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</row>
    <row r="813" spans="1:107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</row>
    <row r="814" spans="1:107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</row>
    <row r="815" spans="1:107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</row>
    <row r="816" spans="1:107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</row>
    <row r="817" spans="1:107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</row>
    <row r="818" spans="1:107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</row>
    <row r="819" spans="1:107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</row>
    <row r="820" spans="1:107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</row>
    <row r="821" spans="1:107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</row>
    <row r="822" spans="1:107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</row>
    <row r="823" spans="1:107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</row>
    <row r="824" spans="1:107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</row>
    <row r="825" spans="1:107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</row>
    <row r="826" spans="1:107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</row>
    <row r="827" spans="1:107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</row>
    <row r="828" spans="1:107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</row>
    <row r="829" spans="1:107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</row>
    <row r="830" spans="1:107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</row>
    <row r="831" spans="1:107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</row>
    <row r="832" spans="1:107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</row>
    <row r="833" spans="1:107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</row>
    <row r="834" spans="1:107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</row>
    <row r="835" spans="1:107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</row>
    <row r="836" spans="1:107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</row>
    <row r="837" spans="1:107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</row>
    <row r="838" spans="1:107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</row>
    <row r="839" spans="1:107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</row>
    <row r="840" spans="1:107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</row>
    <row r="841" spans="1:107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</row>
    <row r="842" spans="1:107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</row>
    <row r="843" spans="1:107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</row>
    <row r="844" spans="1:107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</row>
    <row r="845" spans="1:107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</row>
    <row r="846" spans="1:107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</row>
    <row r="847" spans="1:107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</row>
    <row r="848" spans="1:107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</row>
    <row r="849" spans="1:107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</row>
    <row r="850" spans="1:107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</row>
    <row r="851" spans="1:107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</row>
    <row r="852" spans="1:107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</row>
    <row r="853" spans="1:107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</row>
    <row r="854" spans="1:107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</row>
    <row r="855" spans="1:107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</row>
    <row r="856" spans="1:107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</row>
    <row r="857" spans="1:107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</row>
    <row r="858" spans="1:107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</row>
    <row r="859" spans="1:107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</row>
    <row r="860" spans="1:107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</row>
    <row r="861" spans="1:107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</row>
    <row r="862" spans="1:107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</row>
    <row r="863" spans="1:107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</row>
    <row r="864" spans="1:107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</row>
    <row r="865" spans="1:107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</row>
    <row r="866" spans="1:107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</row>
    <row r="867" spans="1:107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</row>
    <row r="868" spans="1:107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</row>
    <row r="869" spans="1:107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</row>
    <row r="870" spans="1:107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</row>
    <row r="871" spans="1:107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</row>
    <row r="872" spans="1:107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</row>
    <row r="873" spans="1:107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</row>
    <row r="874" spans="1:107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</row>
    <row r="875" spans="1:107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</row>
    <row r="876" spans="1:107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</row>
    <row r="877" spans="1:107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</row>
    <row r="878" spans="1:107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</row>
    <row r="879" spans="1:107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</row>
    <row r="880" spans="1:107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</row>
    <row r="881" spans="1:107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</row>
    <row r="882" spans="1:107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</row>
    <row r="883" spans="1:107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</row>
    <row r="884" spans="1:107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</row>
    <row r="885" spans="1:107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</row>
    <row r="886" spans="1:107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</row>
    <row r="887" spans="1:107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</row>
    <row r="888" spans="1:107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</row>
    <row r="889" spans="1:107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</row>
    <row r="890" spans="1:107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</row>
    <row r="891" spans="1:107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</row>
    <row r="892" spans="1:107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</row>
    <row r="893" spans="1:107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</row>
    <row r="894" spans="1:107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</row>
    <row r="895" spans="1:107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</row>
    <row r="896" spans="1:107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</row>
    <row r="897" spans="1:107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</row>
    <row r="898" spans="1:107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</row>
    <row r="899" spans="1:107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</row>
    <row r="900" spans="1:107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</row>
    <row r="901" spans="1:107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</row>
    <row r="902" spans="1:107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</row>
    <row r="903" spans="1:107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</row>
    <row r="904" spans="1:107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</row>
    <row r="905" spans="1:107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</row>
    <row r="906" spans="1:107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</row>
    <row r="907" spans="1:107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</row>
    <row r="908" spans="1:107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</row>
    <row r="909" spans="1:107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</row>
    <row r="910" spans="1:107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</row>
    <row r="911" spans="1:107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</row>
    <row r="912" spans="1:107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</row>
    <row r="913" spans="1:107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</row>
    <row r="914" spans="1:107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</row>
    <row r="915" spans="1:107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</row>
    <row r="916" spans="1:107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</row>
    <row r="917" spans="1:107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</row>
    <row r="918" spans="1:107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</row>
    <row r="919" spans="1:107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</row>
    <row r="920" spans="1:107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</row>
    <row r="921" spans="1:107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</row>
    <row r="922" spans="1:107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</row>
    <row r="923" spans="1:107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</row>
    <row r="924" spans="1:107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</row>
    <row r="925" spans="1:107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</row>
    <row r="926" spans="1:107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</row>
    <row r="927" spans="1:107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</row>
    <row r="928" spans="1:107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</row>
    <row r="929" spans="1:107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</row>
    <row r="930" spans="1:107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</row>
    <row r="931" spans="1:107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</row>
    <row r="932" spans="1:107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</row>
    <row r="933" spans="1:107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</row>
    <row r="934" spans="1:107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</row>
    <row r="935" spans="1:107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</row>
    <row r="936" spans="1:107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</row>
    <row r="937" spans="1:107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</row>
    <row r="938" spans="1:107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</row>
    <row r="939" spans="1:107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</row>
    <row r="940" spans="1:107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</row>
    <row r="941" spans="1:107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</row>
    <row r="942" spans="1:107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</row>
    <row r="943" spans="1:107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</row>
    <row r="944" spans="1:107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</row>
    <row r="945" spans="1:107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</row>
    <row r="946" spans="1:107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</row>
    <row r="947" spans="1:107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</row>
    <row r="948" spans="1:107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</row>
    <row r="949" spans="1:107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</row>
    <row r="950" spans="1:107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</row>
    <row r="951" spans="1:107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</row>
    <row r="952" spans="1:107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</row>
    <row r="953" spans="1:107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</row>
    <row r="954" spans="1:107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</row>
    <row r="955" spans="1:107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</row>
    <row r="956" spans="1:107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</row>
    <row r="957" spans="1:107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</row>
    <row r="958" spans="1:107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</row>
    <row r="959" spans="1:107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</row>
    <row r="960" spans="1:107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</row>
    <row r="961" spans="1:107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</row>
    <row r="962" spans="1:107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</row>
    <row r="963" spans="1:107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</row>
    <row r="964" spans="1:107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</row>
    <row r="965" spans="1:107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</row>
    <row r="966" spans="1:107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</row>
    <row r="967" spans="1:107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</row>
    <row r="968" spans="1:107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</row>
    <row r="969" spans="1:107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</row>
    <row r="970" spans="1:107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</row>
    <row r="971" spans="1:107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</row>
    <row r="972" spans="1:107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</row>
    <row r="973" spans="1:107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</row>
    <row r="974" spans="1:107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</row>
    <row r="975" spans="1:107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</row>
    <row r="976" spans="1:107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</row>
    <row r="977" spans="1:107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</row>
    <row r="978" spans="1:107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</row>
    <row r="979" spans="1:107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</row>
    <row r="980" spans="1:107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</row>
    <row r="981" spans="1:107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</row>
    <row r="982" spans="1:107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</row>
    <row r="983" spans="1:107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</row>
    <row r="984" spans="1:107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</row>
    <row r="985" spans="1:107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</row>
    <row r="986" spans="1:107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</row>
    <row r="987" spans="1:107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</row>
    <row r="988" spans="1:107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</row>
    <row r="989" spans="1:107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</row>
    <row r="990" spans="1:107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</row>
    <row r="991" spans="1:107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</row>
    <row r="992" spans="1:107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</row>
    <row r="993" spans="1:107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</row>
    <row r="994" spans="1:107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</row>
    <row r="995" spans="1:107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</row>
    <row r="996" spans="1:107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</row>
    <row r="997" spans="1:107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</row>
    <row r="998" spans="1:107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</row>
    <row r="999" spans="1:107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</row>
    <row r="1000" spans="1:107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</row>
    <row r="1001" spans="1:107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</row>
    <row r="1002" spans="1:107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</row>
    <row r="1003" spans="1:107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</row>
    <row r="1004" spans="1:107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</row>
    <row r="1005" spans="1:107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</row>
    <row r="1006" spans="1:107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</row>
    <row r="1007" spans="1:107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</row>
    <row r="1008" spans="1:107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</row>
    <row r="1009" spans="1:107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</row>
    <row r="1010" spans="1:107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</row>
    <row r="1011" spans="1:107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</row>
    <row r="1012" spans="1:107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</row>
    <row r="1013" spans="1:107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</row>
    <row r="1014" spans="1:107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</row>
    <row r="1015" spans="1:107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</row>
    <row r="1016" spans="1:107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</row>
    <row r="1017" spans="1:107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</row>
    <row r="1018" spans="1:107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</row>
    <row r="1019" spans="1:107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</row>
    <row r="1020" spans="1:107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</row>
    <row r="1021" spans="1:107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</row>
    <row r="1022" spans="1:107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</row>
    <row r="1023" spans="1:107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</row>
    <row r="1024" spans="1:107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</row>
    <row r="1025" spans="1:107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</row>
    <row r="1026" spans="1:107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</row>
    <row r="1027" spans="1:107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</row>
    <row r="1028" spans="1:107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</row>
    <row r="1029" spans="1:107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</row>
    <row r="1030" spans="1:107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</row>
    <row r="1031" spans="1:107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</row>
    <row r="1032" spans="1:107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</row>
    <row r="1033" spans="1:107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</row>
    <row r="1034" spans="1:107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</row>
    <row r="1035" spans="1:107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</row>
    <row r="1036" spans="1:107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</row>
    <row r="1037" spans="1:107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</row>
    <row r="1038" spans="1:107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</row>
    <row r="1039" spans="1:107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</row>
    <row r="1040" spans="1:107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</row>
    <row r="1041" spans="1:107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</row>
    <row r="1042" spans="1:107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</row>
    <row r="1043" spans="1:107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</row>
    <row r="1044" spans="1:107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</row>
    <row r="1045" spans="1:107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</row>
    <row r="1046" spans="1:107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</row>
    <row r="1047" spans="1:107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</row>
    <row r="1048" spans="1:107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</row>
    <row r="1049" spans="1:107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</row>
    <row r="1050" spans="1:107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</row>
    <row r="1051" spans="1:107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</row>
    <row r="1052" spans="1:107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</row>
    <row r="1053" spans="1:107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</row>
    <row r="1054" spans="1:107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</row>
    <row r="1055" spans="1:107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</row>
    <row r="1056" spans="1:107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</row>
    <row r="1057" spans="1:107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</row>
    <row r="1058" spans="1:107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</row>
    <row r="1059" spans="1:107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</row>
    <row r="1060" spans="1:107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</row>
    <row r="1061" spans="1:107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</row>
    <row r="1062" spans="1:107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</row>
    <row r="1063" spans="1:107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</row>
    <row r="1064" spans="1:107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</row>
    <row r="1065" spans="1:107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</row>
    <row r="1066" spans="1:107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</row>
    <row r="1067" spans="1:107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</row>
    <row r="1068" spans="1:107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</row>
    <row r="1069" spans="1:107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</row>
    <row r="1070" spans="1:107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</row>
    <row r="1071" spans="1:107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</row>
    <row r="1072" spans="1:107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</row>
    <row r="1073" spans="1:107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</row>
    <row r="1074" spans="1:107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</row>
    <row r="1075" spans="1:107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</row>
    <row r="1076" spans="1:107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</row>
    <row r="1077" spans="1:107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</row>
    <row r="1078" spans="1:107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</row>
    <row r="1079" spans="1:107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</row>
    <row r="1080" spans="1:107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</row>
    <row r="1081" spans="1:107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</row>
    <row r="1082" spans="1:107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</row>
    <row r="1083" spans="1:107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</row>
    <row r="1084" spans="1:107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</row>
    <row r="1085" spans="1:107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</row>
    <row r="1086" spans="1:107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</row>
    <row r="1087" spans="1:107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</row>
    <row r="1088" spans="1:107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</row>
    <row r="1089" spans="1:107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</row>
    <row r="1090" spans="1:107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</row>
    <row r="1091" spans="1:107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</row>
    <row r="1092" spans="1:107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</row>
    <row r="1093" spans="1:107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</row>
    <row r="1094" spans="1:107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</row>
    <row r="1095" spans="1:107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</row>
    <row r="1096" spans="1:107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</row>
    <row r="1097" spans="1:107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</row>
    <row r="1098" spans="1:107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</row>
    <row r="1099" spans="1:107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</row>
    <row r="1100" spans="1:107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</row>
    <row r="1101" spans="1:107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</row>
    <row r="1102" spans="1:107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</row>
    <row r="1103" spans="1:107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</row>
    <row r="1104" spans="1:107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</row>
    <row r="1105" spans="1:107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</row>
    <row r="1106" spans="1:107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</row>
    <row r="1107" spans="1:107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</row>
    <row r="1108" spans="1:107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</row>
    <row r="1109" spans="1:107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</row>
    <row r="1110" spans="1:107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</row>
    <row r="1111" spans="1:107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</row>
    <row r="1112" spans="1:107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</row>
    <row r="1113" spans="1:107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</row>
    <row r="1114" spans="1:107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</row>
    <row r="1115" spans="1:107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</row>
    <row r="1116" spans="1:107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</row>
    <row r="1117" spans="1:107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</row>
    <row r="1118" spans="1:107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</row>
    <row r="1119" spans="1:107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</row>
    <row r="1120" spans="1:107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</row>
    <row r="1121" spans="1:107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</row>
    <row r="1122" spans="1:107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</row>
    <row r="1123" spans="1:107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</row>
    <row r="1124" spans="1:107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</row>
    <row r="1125" spans="1:107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</row>
    <row r="1126" spans="1:107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</row>
    <row r="1127" spans="1:107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</row>
    <row r="1128" spans="1:107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</row>
    <row r="1129" spans="1:107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</row>
    <row r="1130" spans="1:107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</row>
    <row r="1131" spans="1:107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</row>
    <row r="1132" spans="1:107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</row>
    <row r="1133" spans="1:107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</row>
    <row r="1134" spans="1:107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</row>
    <row r="1135" spans="1:107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</row>
    <row r="1136" spans="1:107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</row>
    <row r="1137" spans="1:107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</row>
    <row r="1138" spans="1:107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</row>
    <row r="1139" spans="1:107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</row>
    <row r="1140" spans="1:107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</row>
    <row r="1141" spans="1:107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</row>
    <row r="1142" spans="1:107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</row>
    <row r="1143" spans="1:107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</row>
    <row r="1144" spans="1:107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</row>
    <row r="1145" spans="1:107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</row>
    <row r="1146" spans="1:107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</row>
    <row r="1147" spans="1:107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</row>
    <row r="1148" spans="1:107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</row>
    <row r="1149" spans="1:107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</row>
    <row r="1150" spans="1:107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</row>
    <row r="1151" spans="1:107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</row>
    <row r="1152" spans="1:107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</row>
    <row r="1153" spans="1:107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</row>
    <row r="1154" spans="1:107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</row>
    <row r="1155" spans="1:107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</row>
    <row r="1156" spans="1:107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</row>
    <row r="1157" spans="1:107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</row>
    <row r="1158" spans="1:107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</row>
    <row r="1159" spans="1:107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</row>
    <row r="1160" spans="1:107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</row>
    <row r="1161" spans="1:107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</row>
    <row r="1162" spans="1:107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</row>
    <row r="1163" spans="1:107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</row>
    <row r="1164" spans="1:107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</row>
    <row r="1165" spans="1:107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</row>
    <row r="1166" spans="1:107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</row>
    <row r="1167" spans="1:107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</row>
    <row r="1168" spans="1:107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</row>
    <row r="1169" spans="1:107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</row>
    <row r="1170" spans="1:107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</row>
    <row r="1171" spans="1:107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</row>
    <row r="1172" spans="1:107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</row>
    <row r="1173" spans="1:107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</row>
    <row r="1174" spans="1:107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</row>
    <row r="1175" spans="1:107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</row>
    <row r="1176" spans="1:107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</row>
    <row r="1177" spans="1:107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</row>
    <row r="1178" spans="1:107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</row>
    <row r="1179" spans="1:107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</row>
    <row r="1180" spans="1:107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</row>
    <row r="1181" spans="1:107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</row>
    <row r="1182" spans="1:107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</row>
    <row r="1183" spans="1:107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</row>
    <row r="1184" spans="1:107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</row>
    <row r="1185" spans="1:107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</row>
    <row r="1186" spans="1:107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</row>
    <row r="1187" spans="1:107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</row>
    <row r="1188" spans="1:107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</row>
    <row r="1189" spans="1:107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</row>
    <row r="1190" spans="1:107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</row>
    <row r="1191" spans="1:107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</row>
    <row r="1192" spans="1:107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</row>
    <row r="1193" spans="1:107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</row>
    <row r="1194" spans="1:107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</row>
    <row r="1195" spans="1:107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</row>
    <row r="1196" spans="1:107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</row>
    <row r="1197" spans="1:107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</row>
    <row r="1198" spans="1:107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</row>
    <row r="1199" spans="1:107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</row>
    <row r="1200" spans="1:107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</row>
    <row r="1201" spans="1:107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</row>
    <row r="1202" spans="1:107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</row>
    <row r="1203" spans="1:107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</row>
    <row r="1204" spans="1:107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</row>
    <row r="1205" spans="1:107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</row>
    <row r="1206" spans="1:107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</row>
    <row r="1207" spans="1:107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</row>
    <row r="1208" spans="1:107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</row>
    <row r="1209" spans="1:107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</row>
    <row r="1210" spans="1:107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</row>
    <row r="1211" spans="1:107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</row>
    <row r="1212" spans="1:107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</row>
    <row r="1213" spans="1:107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</row>
    <row r="1214" spans="1:107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</row>
    <row r="1215" spans="1:107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</row>
    <row r="1216" spans="1:107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</row>
    <row r="1217" spans="1:107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</row>
    <row r="1218" spans="1:107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</row>
    <row r="1219" spans="1:107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</row>
    <row r="1220" spans="1:107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</row>
    <row r="1221" spans="1:107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</row>
    <row r="1222" spans="1:107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</row>
    <row r="1223" spans="1:107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</row>
    <row r="1224" spans="1:107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</row>
    <row r="1225" spans="1:107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</row>
    <row r="1226" spans="1:107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</row>
    <row r="1227" spans="1:107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</row>
    <row r="1228" spans="1:107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</row>
    <row r="1229" spans="1:107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</row>
    <row r="1230" spans="1:107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</row>
    <row r="1231" spans="1:107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</row>
    <row r="1232" spans="1:107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</row>
    <row r="1233" spans="1:107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</row>
    <row r="1234" spans="1:107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</row>
    <row r="1235" spans="1:107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</row>
    <row r="1236" spans="1:107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</row>
    <row r="1237" spans="1:107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</row>
    <row r="1238" spans="1:107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</row>
    <row r="1239" spans="1:107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</row>
    <row r="1240" spans="1:107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</row>
    <row r="1241" spans="1:107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</row>
    <row r="1242" spans="1:107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</row>
    <row r="1243" spans="1:107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</row>
    <row r="1244" spans="1:107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</row>
    <row r="1245" spans="1:107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</row>
    <row r="1246" spans="1:107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</row>
    <row r="1247" spans="1:107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</row>
    <row r="1248" spans="1:107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</row>
    <row r="1249" spans="1:107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</row>
    <row r="1250" spans="1:107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</row>
    <row r="1251" spans="1:107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</row>
    <row r="1252" spans="1:107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</row>
    <row r="1253" spans="1:107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</row>
    <row r="1254" spans="1:107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</row>
    <row r="1255" spans="1:107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</row>
    <row r="1256" spans="1:107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</row>
    <row r="1257" spans="1:107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</row>
    <row r="1258" spans="1:107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</row>
    <row r="1259" spans="1:107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</row>
    <row r="1260" spans="1:107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</row>
    <row r="1261" spans="1:107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</row>
    <row r="1262" spans="1:107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</row>
    <row r="1263" spans="1:107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</row>
    <row r="1264" spans="1:107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</row>
    <row r="1265" spans="1:107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</row>
    <row r="1266" spans="1:107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</row>
    <row r="1267" spans="1:107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</row>
    <row r="1268" spans="1:107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</row>
    <row r="1269" spans="1:107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</row>
    <row r="1270" spans="1:107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</row>
    <row r="1271" spans="1:107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</row>
    <row r="1272" spans="1:107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</row>
    <row r="1273" spans="1:107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</row>
    <row r="1274" spans="1:107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</row>
    <row r="1275" spans="1:107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</row>
    <row r="1276" spans="1:107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</row>
    <row r="1277" spans="1:107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</row>
    <row r="1278" spans="1:107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</row>
    <row r="1279" spans="1:107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</row>
    <row r="1280" spans="1:107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</row>
    <row r="1281" spans="1:107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</row>
    <row r="1282" spans="1:107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</row>
    <row r="1283" spans="1:107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</row>
    <row r="1284" spans="1:107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</row>
    <row r="1285" spans="1:107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</row>
    <row r="1286" spans="1:107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</row>
    <row r="1287" spans="1:107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</row>
    <row r="1288" spans="1:107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</row>
    <row r="1289" spans="1:107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</row>
    <row r="1290" spans="1:107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</row>
    <row r="1291" spans="1:107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</row>
    <row r="1292" spans="1:107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</row>
    <row r="1293" spans="1:107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</row>
    <row r="1294" spans="1:107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</row>
    <row r="1295" spans="1:107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</row>
    <row r="1296" spans="1:107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</row>
    <row r="1297" spans="1:107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</row>
    <row r="1298" spans="1:107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</row>
    <row r="1299" spans="1:107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</row>
    <row r="1300" spans="1:107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</row>
    <row r="1301" spans="1:107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</row>
    <row r="1302" spans="1:107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</row>
    <row r="1303" spans="1:107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</row>
    <row r="1304" spans="1:107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</row>
    <row r="1305" spans="1:107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</row>
    <row r="1306" spans="1:107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</row>
    <row r="1307" spans="1:107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</row>
    <row r="1308" spans="1:107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</row>
    <row r="1309" spans="1:107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</row>
    <row r="1310" spans="1:107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</row>
    <row r="1311" spans="1:107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</row>
    <row r="1312" spans="1:107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</row>
    <row r="1313" spans="1:107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</row>
    <row r="1314" spans="1:107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</row>
    <row r="1315" spans="1:107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</row>
    <row r="1316" spans="1:107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</row>
    <row r="1317" spans="1:107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</row>
    <row r="1318" spans="1:107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</row>
    <row r="1319" spans="1:107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</row>
    <row r="1320" spans="1:107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</row>
    <row r="1321" spans="1:107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</row>
    <row r="1322" spans="1:107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</row>
    <row r="1323" spans="1:107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</row>
    <row r="1324" spans="1:107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</row>
    <row r="1325" spans="1:107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</row>
    <row r="1326" spans="1:107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</row>
    <row r="1327" spans="1:107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</row>
    <row r="1328" spans="1:107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</row>
    <row r="1329" spans="1:107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</row>
    <row r="1330" spans="1:107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</row>
    <row r="1331" spans="1:107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</row>
    <row r="1332" spans="1:107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</row>
    <row r="1333" spans="1:107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</row>
    <row r="1334" spans="1:107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</row>
    <row r="1335" spans="1:107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</row>
    <row r="1336" spans="1:107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</row>
    <row r="1337" spans="1:107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</row>
    <row r="1338" spans="1:107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</row>
    <row r="1339" spans="1:107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</row>
    <row r="1340" spans="1:107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</row>
    <row r="1341" spans="1:107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</row>
    <row r="1342" spans="1:107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</row>
    <row r="1343" spans="1:107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</row>
    <row r="1344" spans="1:107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</row>
    <row r="1345" spans="1:107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</row>
    <row r="1346" spans="1:107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</row>
    <row r="1347" spans="1:107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</row>
    <row r="1348" spans="1:107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</row>
    <row r="1349" spans="1:107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</row>
    <row r="1350" spans="1:107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</row>
    <row r="1351" spans="1:107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</row>
    <row r="1352" spans="1:107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</row>
    <row r="1353" spans="1:107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</row>
    <row r="1354" spans="1:107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</row>
    <row r="1355" spans="1:107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</row>
    <row r="1356" spans="1:107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</row>
    <row r="1357" spans="1:107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</row>
    <row r="1358" spans="1:107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</row>
    <row r="1359" spans="1:107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</row>
    <row r="1360" spans="1:107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</row>
    <row r="1361" spans="1:107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</row>
    <row r="1362" spans="1:107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</row>
    <row r="1363" spans="1:107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</row>
    <row r="1364" spans="1:107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</row>
    <row r="1365" spans="1:107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</row>
    <row r="1366" spans="1:107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</row>
    <row r="1367" spans="1:107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</row>
    <row r="1368" spans="1:107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</row>
    <row r="1369" spans="1:107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</row>
    <row r="1370" spans="1:107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</row>
    <row r="1371" spans="1:107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</row>
    <row r="1372" spans="1:107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</row>
    <row r="1373" spans="1:107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</row>
    <row r="1374" spans="1:107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</row>
    <row r="1375" spans="1:107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</row>
    <row r="1376" spans="1:107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</row>
    <row r="1377" spans="1:107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</row>
    <row r="1378" spans="1:107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</row>
    <row r="1379" spans="1:107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</row>
    <row r="1380" spans="1:107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</row>
    <row r="1381" spans="1:107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</row>
    <row r="1382" spans="1:107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</row>
    <row r="1383" spans="1:107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</row>
    <row r="1384" spans="1:107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</row>
    <row r="1385" spans="1:107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</row>
    <row r="1386" spans="1:107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</row>
    <row r="1387" spans="1:107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</row>
    <row r="1388" spans="1:107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</row>
    <row r="1389" spans="1:107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</row>
    <row r="1390" spans="1:107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</row>
    <row r="1391" spans="1:107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</row>
    <row r="1392" spans="1:107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</row>
    <row r="1393" spans="1:107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</row>
    <row r="1394" spans="1:107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</row>
    <row r="1395" spans="1:107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</row>
    <row r="1396" spans="1:107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</row>
    <row r="1397" spans="1:107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</row>
    <row r="1398" spans="1:107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</row>
    <row r="1399" spans="1:107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</row>
    <row r="1400" spans="1:107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</row>
    <row r="1401" spans="1:107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</row>
    <row r="1402" spans="1:107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</row>
    <row r="1403" spans="1:107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</row>
    <row r="1404" spans="1:107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</row>
    <row r="1405" spans="1:107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</row>
    <row r="1406" spans="1:107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</row>
    <row r="1407" spans="1:107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</row>
    <row r="1408" spans="1:107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</row>
    <row r="1409" spans="1:107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</row>
    <row r="1410" spans="1:107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</row>
    <row r="1411" spans="1:107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</row>
    <row r="1412" spans="1:107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</row>
    <row r="1413" spans="1:107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</row>
    <row r="1414" spans="1:107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</row>
    <row r="1415" spans="1:107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</row>
    <row r="1416" spans="1:107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</row>
    <row r="1417" spans="1:107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</row>
    <row r="1418" spans="1:107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</row>
    <row r="1419" spans="1:107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</row>
    <row r="1420" spans="1:107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</row>
    <row r="1421" spans="1:107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</row>
    <row r="1422" spans="1:107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</row>
    <row r="1423" spans="1:107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</row>
    <row r="1424" spans="1:107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</row>
    <row r="1425" spans="1:107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</row>
    <row r="1426" spans="1:107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</row>
    <row r="1427" spans="1:107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</row>
    <row r="1428" spans="1:107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</row>
    <row r="1429" spans="1:107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</row>
    <row r="1430" spans="1:107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</row>
    <row r="1431" spans="1:107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</row>
    <row r="1432" spans="1:107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</row>
    <row r="1433" spans="1:107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</row>
    <row r="1434" spans="1:107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</row>
    <row r="1435" spans="1:107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</row>
    <row r="1436" spans="1:107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</row>
    <row r="1437" spans="1:107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</row>
    <row r="1438" spans="1:107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</row>
    <row r="1439" spans="1:107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</row>
    <row r="1440" spans="1:107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</row>
    <row r="1441" spans="1:107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</row>
    <row r="1442" spans="1:107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</row>
    <row r="1443" spans="1:107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</row>
    <row r="1444" spans="1:107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</row>
    <row r="1445" spans="1:107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</row>
    <row r="1446" spans="1:107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</row>
    <row r="1447" spans="1:107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</row>
    <row r="1448" spans="1:107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</row>
    <row r="1449" spans="1:107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</row>
    <row r="1450" spans="1:107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</row>
    <row r="1451" spans="1:107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</row>
    <row r="1452" spans="1:107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</row>
    <row r="1453" spans="1:107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</row>
    <row r="1454" spans="1:107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</row>
    <row r="1455" spans="1:107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</row>
    <row r="1456" spans="1:107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</row>
    <row r="1457" spans="1:107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</row>
    <row r="1458" spans="1:107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</row>
    <row r="1459" spans="1:107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</row>
    <row r="1460" spans="1:107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</row>
    <row r="1461" spans="1:107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</row>
    <row r="1462" spans="1:107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</row>
    <row r="1463" spans="1:107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</row>
    <row r="1464" spans="1:107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</row>
    <row r="1465" spans="1:107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</row>
    <row r="1466" spans="1:107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</row>
    <row r="1467" spans="1:107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</row>
    <row r="1468" spans="1:107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</row>
    <row r="1469" spans="1:107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</row>
    <row r="1470" spans="1:107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</row>
    <row r="1471" spans="1:107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</row>
    <row r="1472" spans="1:107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</row>
    <row r="1473" spans="1:107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</row>
    <row r="1474" spans="1:107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</row>
    <row r="1475" spans="1:107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</row>
    <row r="1476" spans="1:107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</row>
    <row r="1477" spans="1:107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</row>
    <row r="1478" spans="1:107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</row>
    <row r="1479" spans="1:107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</row>
    <row r="1480" spans="1:107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</row>
    <row r="1481" spans="1:107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</row>
    <row r="1482" spans="1:107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</row>
    <row r="1483" spans="1:107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</row>
    <row r="1484" spans="1:107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</row>
    <row r="1485" spans="1:107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</row>
    <row r="1486" spans="1:107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</row>
    <row r="1487" spans="1:107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</row>
    <row r="1488" spans="1:107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</row>
    <row r="1489" spans="1:107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</row>
    <row r="1490" spans="1:107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</row>
    <row r="1491" spans="1:107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</row>
    <row r="1492" spans="1:107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</row>
    <row r="1493" spans="1:107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</row>
    <row r="1494" spans="1:107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</row>
    <row r="1495" spans="1:107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</row>
    <row r="1496" spans="1:107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</row>
    <row r="1497" spans="1:107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</row>
    <row r="1498" spans="1:107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</row>
    <row r="1499" spans="1:107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</row>
    <row r="1500" spans="1:107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</row>
    <row r="1501" spans="1:107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</row>
    <row r="1502" spans="1:107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</row>
    <row r="1503" spans="1:107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</row>
    <row r="1504" spans="1:107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</row>
    <row r="1505" spans="1:107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</row>
    <row r="1506" spans="1:107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</row>
    <row r="1507" spans="1:107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</row>
    <row r="1508" spans="1:107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</row>
    <row r="1509" spans="1:107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</row>
    <row r="1510" spans="1:107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</row>
    <row r="1511" spans="1:107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</row>
    <row r="1512" spans="1:107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</row>
    <row r="1513" spans="1:107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</row>
    <row r="1514" spans="1:107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</row>
    <row r="1515" spans="1:107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</row>
    <row r="1516" spans="1:107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</row>
    <row r="1517" spans="1:107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</row>
    <row r="1518" spans="1:107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</row>
    <row r="1519" spans="1:107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</row>
    <row r="1520" spans="1:107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</row>
    <row r="1521" spans="1:107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</row>
    <row r="1522" spans="1:107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</row>
    <row r="1523" spans="1:107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</row>
    <row r="1524" spans="1:107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</row>
    <row r="1525" spans="1:107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</row>
    <row r="1526" spans="1:107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</row>
    <row r="1527" spans="1:107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</row>
    <row r="1528" spans="1:107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</row>
    <row r="1529" spans="1:107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</row>
    <row r="1530" spans="1:107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</row>
    <row r="1531" spans="1:107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</row>
    <row r="1532" spans="1:107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</row>
    <row r="1533" spans="1:107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</row>
    <row r="1534" spans="1:107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</row>
    <row r="1535" spans="1:107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</row>
    <row r="1536" spans="1:107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</row>
    <row r="1537" spans="1:107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</row>
    <row r="1538" spans="1:107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</row>
    <row r="1539" spans="1:107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</row>
    <row r="1540" spans="1:107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</row>
    <row r="1541" spans="1:107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</row>
    <row r="1542" spans="1:107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</row>
    <row r="1543" spans="1:107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</row>
    <row r="1544" spans="1:107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</row>
    <row r="1545" spans="1:107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</row>
    <row r="1546" spans="1:107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</row>
    <row r="1547" spans="1:107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</row>
    <row r="1548" spans="1:107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</row>
    <row r="1549" spans="1:107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</row>
    <row r="1550" spans="1:107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</row>
    <row r="1551" spans="1:107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</row>
    <row r="1552" spans="1:107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</row>
    <row r="1553" spans="1:107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</row>
    <row r="1554" spans="1:107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</row>
    <row r="1555" spans="1:107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</row>
    <row r="1556" spans="1:107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</row>
    <row r="1557" spans="1:107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</row>
    <row r="1558" spans="1:107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</row>
    <row r="1559" spans="1:107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</row>
    <row r="1560" spans="1:107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</row>
    <row r="1561" spans="1:107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</row>
    <row r="1562" spans="1:107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</row>
    <row r="1563" spans="1:107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</row>
    <row r="1564" spans="1:107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</row>
    <row r="1565" spans="1:107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</row>
    <row r="1566" spans="1:107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</row>
    <row r="1567" spans="1:107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</row>
    <row r="1568" spans="1:107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</row>
    <row r="1569" spans="1:107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</row>
    <row r="1570" spans="1:107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</row>
    <row r="1571" spans="1:107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</row>
    <row r="1572" spans="1:107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</row>
    <row r="1573" spans="1:107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</row>
    <row r="1574" spans="1:107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</row>
    <row r="1575" spans="1:107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</row>
    <row r="1576" spans="1:107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</row>
    <row r="1577" spans="1:107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</row>
    <row r="1578" spans="1:107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</row>
    <row r="1579" spans="1:107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</row>
    <row r="1580" spans="1:107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</row>
    <row r="1581" spans="1:107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</row>
    <row r="1582" spans="1:107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</row>
    <row r="1583" spans="1:107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</row>
    <row r="1584" spans="1:107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</row>
    <row r="1585" spans="1:107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</row>
    <row r="1586" spans="1:107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</row>
    <row r="1587" spans="1:107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</row>
    <row r="1588" spans="1:107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</row>
    <row r="1589" spans="1:107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</row>
    <row r="1590" spans="1:107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</row>
    <row r="1591" spans="1:107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</row>
    <row r="1592" spans="1:107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</row>
    <row r="1593" spans="1:107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</row>
    <row r="1594" spans="1:107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</row>
  </sheetData>
  <sheetProtection algorithmName="SHA-512" hashValue="3BQ49K0CKviU2vnsGI3Ddeta9SXe62R2gqMLcd6T3GSlTZg63b4FTQ1IAiF62ytvD+uALetve2Sj4jQNxBXEhA==" saltValue="xFjrpYFLvDR65uRNRlBCD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2:P25"/>
  <sheetViews>
    <sheetView showGridLines="0" workbookViewId="0">
      <selection activeCell="B19" sqref="B19"/>
    </sheetView>
  </sheetViews>
  <sheetFormatPr defaultRowHeight="14.5" x14ac:dyDescent="0.35"/>
  <cols>
    <col min="1" max="1" width="10.36328125" bestFit="1" customWidth="1"/>
    <col min="2" max="2" width="17.453125" bestFit="1" customWidth="1"/>
    <col min="3" max="3" width="9.6328125" customWidth="1"/>
    <col min="4" max="4" width="5.90625" style="3" bestFit="1" customWidth="1"/>
    <col min="5" max="5" width="14.54296875" bestFit="1" customWidth="1"/>
    <col min="6" max="6" width="10" customWidth="1"/>
    <col min="7" max="7" width="9.36328125" customWidth="1"/>
    <col min="8" max="8" width="5.90625" style="3" bestFit="1" customWidth="1"/>
    <col min="9" max="9" width="14.54296875" bestFit="1" customWidth="1"/>
    <col min="12" max="12" width="5.90625" style="3" bestFit="1" customWidth="1"/>
    <col min="13" max="13" width="14.54296875" bestFit="1" customWidth="1"/>
    <col min="16" max="16" width="3.54296875" customWidth="1"/>
  </cols>
  <sheetData>
    <row r="2" spans="1:16" ht="15" thickBot="1" x14ac:dyDescent="0.4"/>
    <row r="3" spans="1:16" ht="15" thickBot="1" x14ac:dyDescent="0.4">
      <c r="A3" s="245" t="s">
        <v>6</v>
      </c>
      <c r="B3" s="245" t="s">
        <v>135</v>
      </c>
      <c r="C3" s="230" t="str">
        <f>oferta!B3</f>
        <v>I-1</v>
      </c>
      <c r="D3" s="231"/>
      <c r="E3" s="231"/>
      <c r="F3" s="231"/>
      <c r="G3" s="231" t="str">
        <f>oferta!E3</f>
        <v>I-2</v>
      </c>
      <c r="H3" s="231"/>
      <c r="I3" s="231"/>
      <c r="J3" s="231"/>
      <c r="K3" s="234" t="str">
        <f>oferta!H3</f>
        <v>II-1</v>
      </c>
      <c r="L3" s="234"/>
      <c r="M3" s="234"/>
      <c r="N3" s="235"/>
      <c r="O3" s="232" t="s">
        <v>1</v>
      </c>
      <c r="P3" s="233"/>
    </row>
    <row r="4" spans="1:16" ht="15" thickBot="1" x14ac:dyDescent="0.4">
      <c r="A4" s="246"/>
      <c r="B4" s="246"/>
      <c r="C4" s="142" t="s">
        <v>7</v>
      </c>
      <c r="D4" s="154" t="s">
        <v>2</v>
      </c>
      <c r="E4" s="39" t="s">
        <v>8</v>
      </c>
      <c r="F4" s="39" t="s">
        <v>0</v>
      </c>
      <c r="G4" s="39" t="s">
        <v>7</v>
      </c>
      <c r="H4" s="153" t="s">
        <v>2</v>
      </c>
      <c r="I4" s="39" t="s">
        <v>8</v>
      </c>
      <c r="J4" s="39" t="s">
        <v>0</v>
      </c>
      <c r="K4" s="39" t="s">
        <v>7</v>
      </c>
      <c r="L4" s="153" t="s">
        <v>2</v>
      </c>
      <c r="M4" s="39" t="s">
        <v>8</v>
      </c>
      <c r="N4" s="143" t="s">
        <v>0</v>
      </c>
      <c r="O4" s="147" t="s">
        <v>5</v>
      </c>
      <c r="P4" s="148">
        <v>1</v>
      </c>
    </row>
    <row r="5" spans="1:16" x14ac:dyDescent="0.35">
      <c r="A5" s="236" t="s">
        <v>130</v>
      </c>
      <c r="B5" s="130" t="str">
        <f>'Oddział I'!A1</f>
        <v>O-I-Miasto1</v>
      </c>
      <c r="C5" s="37">
        <v>294</v>
      </c>
      <c r="D5" s="52">
        <f>IF(C5&lt;=99,1,(IF(AND(C5&gt;=100,C5&lt;=200),2,IF(AND(C5&gt;=201,C5&lt;=300),3,IF(AND(C5&gt;=301,C5&lt;=400),4,IF(AND(C5&gt;=401,C5&lt;=500),5,IF(AND(C5&gt;=501,C5&lt;=600),6,IF(AND(C5&gt;=601,C5&lt;=700),7,IF(AND(C5&gt;=701,C5&lt;=800),8,IF(AND(C5&gt;=801,C5&lt;=900),9))))))))))</f>
        <v>3</v>
      </c>
      <c r="E5" s="37" t="s">
        <v>9</v>
      </c>
      <c r="F5" s="37" t="s">
        <v>10</v>
      </c>
      <c r="G5" s="37">
        <v>214</v>
      </c>
      <c r="H5" s="52">
        <f>IF(G5&lt;=99,1,(IF(AND(G5&gt;=100,G5&lt;=200),2,IF(AND(G5&gt;=201,G5&lt;=300),3,IF(AND(G5&gt;=301,G5&lt;=400),4,IF(AND(G5&gt;=401,G5&lt;=500),5,IF(AND(G5&gt;=501,G5&lt;=600),6,IF(AND(G5&gt;=601,G5&lt;=700),7,IF(AND(G5&gt;=701,G5&lt;=800),8,IF(AND(G5&gt;=801,G5&lt;=900),9))))))))))</f>
        <v>3</v>
      </c>
      <c r="I5" s="37" t="s">
        <v>11</v>
      </c>
      <c r="J5" s="37" t="s">
        <v>12</v>
      </c>
      <c r="K5" s="37">
        <v>705</v>
      </c>
      <c r="L5" s="52">
        <f>IF(K5&lt;=99,1,(IF(AND(K5&gt;=100,K5&lt;=200),2,IF(AND(K5&gt;=201,K5&lt;=300),3,IF(AND(K5&gt;=301,K5&lt;=400),4,IF(AND(K5&gt;=401,K5&lt;=500),5,IF(AND(K5&gt;=501,K5&lt;=600),6,IF(AND(K5&gt;=601,K5&lt;=700),7,IF(AND(K5&gt;=701,K5&lt;=800),8,IF(AND(K5&gt;=801,K5&lt;=900),9))))))))))</f>
        <v>8</v>
      </c>
      <c r="M5" s="43" t="s">
        <v>13</v>
      </c>
      <c r="N5" s="144">
        <v>150</v>
      </c>
      <c r="O5" s="149" t="s">
        <v>54</v>
      </c>
      <c r="P5" s="150">
        <v>2</v>
      </c>
    </row>
    <row r="6" spans="1:16" x14ac:dyDescent="0.35">
      <c r="A6" s="237"/>
      <c r="B6" s="131" t="str">
        <f>'Oddział I'!A18</f>
        <v>O-I-Miasto2</v>
      </c>
      <c r="C6" s="38">
        <v>224</v>
      </c>
      <c r="D6" s="53">
        <f t="shared" ref="D6:D23" si="0">IF(C6&lt;=99,1,(IF(AND(C6&gt;=100,C6&lt;=200),2,IF(AND(C6&gt;=201,C6&lt;=300),3,IF(AND(C6&gt;=301,C6&lt;=400),4,IF(AND(C6&gt;=401,C6&lt;=500),5,IF(AND(C6&gt;=501,C6&lt;=600),6,IF(AND(C6&gt;=601,C6&lt;=700),7,IF(AND(C6&gt;=701,C6&lt;=800),8,IF(AND(C6&gt;=801,C6&lt;=900),9))))))))))</f>
        <v>3</v>
      </c>
      <c r="E6" s="38" t="s">
        <v>14</v>
      </c>
      <c r="F6" s="38"/>
      <c r="G6" s="38">
        <v>193</v>
      </c>
      <c r="H6" s="53">
        <f t="shared" ref="H6:H23" si="1">IF(G6&lt;=99,1,(IF(AND(G6&gt;=100,G6&lt;=200),2,IF(AND(G6&gt;=201,G6&lt;=300),3,IF(AND(G6&gt;=301,G6&lt;=400),4,IF(AND(G6&gt;=401,G6&lt;=500),5,IF(AND(G6&gt;=501,G6&lt;=600),6,IF(AND(G6&gt;=601,G6&lt;=700),7,IF(AND(G6&gt;=701,G6&lt;=800),8,IF(AND(G6&gt;=801,G6&lt;=900),9))))))))))</f>
        <v>2</v>
      </c>
      <c r="I6" s="38" t="s">
        <v>15</v>
      </c>
      <c r="J6" s="38"/>
      <c r="K6" s="38">
        <v>581</v>
      </c>
      <c r="L6" s="53">
        <f t="shared" ref="L6:L22" si="2">IF(K6&lt;=99,1,(IF(AND(K6&gt;=100,K6&lt;=200),2,IF(AND(K6&gt;=201,K6&lt;=300),3,IF(AND(K6&gt;=301,K6&lt;=400),4,IF(AND(K6&gt;=401,K6&lt;=500),5,IF(AND(K6&gt;=501,K6&lt;=600),6,IF(AND(K6&gt;=601,K6&lt;=700),7,IF(AND(K6&gt;=701,K6&lt;=800),8,IF(AND(K6&gt;=801,K6&lt;=900),9))))))))))</f>
        <v>6</v>
      </c>
      <c r="M6" s="45" t="s">
        <v>16</v>
      </c>
      <c r="N6" s="145"/>
      <c r="O6" s="149" t="s">
        <v>55</v>
      </c>
      <c r="P6" s="150">
        <v>3</v>
      </c>
    </row>
    <row r="7" spans="1:16" ht="15" thickBot="1" x14ac:dyDescent="0.4">
      <c r="A7" s="238"/>
      <c r="B7" s="132" t="str">
        <f>'Oddział I'!A35</f>
        <v>O-I-Miasto3</v>
      </c>
      <c r="C7" s="39">
        <v>288</v>
      </c>
      <c r="D7" s="54">
        <f t="shared" si="0"/>
        <v>3</v>
      </c>
      <c r="E7" s="39" t="s">
        <v>17</v>
      </c>
      <c r="F7" s="39"/>
      <c r="G7" s="39">
        <v>86</v>
      </c>
      <c r="H7" s="54">
        <f t="shared" si="1"/>
        <v>1</v>
      </c>
      <c r="I7" s="47" t="s">
        <v>18</v>
      </c>
      <c r="J7" s="39"/>
      <c r="K7" s="39">
        <v>519</v>
      </c>
      <c r="L7" s="54">
        <f t="shared" si="2"/>
        <v>6</v>
      </c>
      <c r="M7" s="47" t="s">
        <v>16</v>
      </c>
      <c r="N7" s="143"/>
      <c r="O7" s="149" t="s">
        <v>56</v>
      </c>
      <c r="P7" s="150">
        <v>4</v>
      </c>
    </row>
    <row r="8" spans="1:16" x14ac:dyDescent="0.35">
      <c r="A8" s="239" t="s">
        <v>134</v>
      </c>
      <c r="B8" s="133" t="str">
        <f>'Oddział III'!A1</f>
        <v>O-III-Miasto1</v>
      </c>
      <c r="C8" s="37">
        <v>218</v>
      </c>
      <c r="D8" s="52">
        <f t="shared" si="0"/>
        <v>3</v>
      </c>
      <c r="E8" s="37" t="s">
        <v>19</v>
      </c>
      <c r="F8" s="37"/>
      <c r="G8" s="37">
        <v>329</v>
      </c>
      <c r="H8" s="52">
        <f t="shared" si="1"/>
        <v>4</v>
      </c>
      <c r="I8" s="37" t="s">
        <v>20</v>
      </c>
      <c r="J8" s="37"/>
      <c r="K8" s="37">
        <v>546</v>
      </c>
      <c r="L8" s="52">
        <f t="shared" si="2"/>
        <v>6</v>
      </c>
      <c r="M8" s="37" t="s">
        <v>21</v>
      </c>
      <c r="N8" s="144"/>
      <c r="O8" s="149" t="s">
        <v>57</v>
      </c>
      <c r="P8" s="150">
        <v>5</v>
      </c>
    </row>
    <row r="9" spans="1:16" x14ac:dyDescent="0.35">
      <c r="A9" s="240"/>
      <c r="B9" s="134" t="str">
        <f>'Oddział III'!A18</f>
        <v>O-III-Miasto2</v>
      </c>
      <c r="C9" s="38">
        <v>487</v>
      </c>
      <c r="D9" s="53">
        <f t="shared" si="0"/>
        <v>5</v>
      </c>
      <c r="E9" s="38" t="s">
        <v>22</v>
      </c>
      <c r="F9" s="38"/>
      <c r="G9" s="38">
        <v>454</v>
      </c>
      <c r="H9" s="53">
        <f t="shared" si="1"/>
        <v>5</v>
      </c>
      <c r="I9" s="38" t="s">
        <v>23</v>
      </c>
      <c r="J9" s="38"/>
      <c r="K9" s="38">
        <v>752</v>
      </c>
      <c r="L9" s="53">
        <f>IF(K9&lt;=99,1,(IF(AND(K9&gt;=100,K9&lt;=200),2,IF(AND(K9&gt;=201,K9&lt;=300),3,IF(AND(K9&gt;=301,K9&lt;=400),4,IF(AND(K9&gt;=401,K9&lt;=500),5,IF(AND(K9&gt;=501,K9&lt;=600),6,IF(AND(K9&gt;=601,K9&lt;=700),7,IF(AND(K9&gt;=701,K9&lt;=800),8,IF(AND(K9&gt;=801,K9&lt;=900),9))))))))))</f>
        <v>8</v>
      </c>
      <c r="M9" s="38" t="s">
        <v>24</v>
      </c>
      <c r="N9" s="145"/>
      <c r="O9" s="149" t="s">
        <v>58</v>
      </c>
      <c r="P9" s="150">
        <v>6</v>
      </c>
    </row>
    <row r="10" spans="1:16" x14ac:dyDescent="0.35">
      <c r="A10" s="240"/>
      <c r="B10" s="134" t="str">
        <f>'Oddział III'!A35</f>
        <v>O-III-Miasto3</v>
      </c>
      <c r="C10" s="38">
        <v>432</v>
      </c>
      <c r="D10" s="53">
        <f t="shared" si="0"/>
        <v>5</v>
      </c>
      <c r="E10" s="38" t="s">
        <v>25</v>
      </c>
      <c r="F10" s="38"/>
      <c r="G10" s="38">
        <v>400</v>
      </c>
      <c r="H10" s="53">
        <f t="shared" si="1"/>
        <v>4</v>
      </c>
      <c r="I10" s="38" t="s">
        <v>26</v>
      </c>
      <c r="J10" s="38"/>
      <c r="K10" s="38">
        <v>894</v>
      </c>
      <c r="L10" s="53">
        <f t="shared" si="2"/>
        <v>9</v>
      </c>
      <c r="M10" s="38" t="s">
        <v>27</v>
      </c>
      <c r="N10" s="145"/>
      <c r="O10" s="149" t="s">
        <v>59</v>
      </c>
      <c r="P10" s="150">
        <v>7</v>
      </c>
    </row>
    <row r="11" spans="1:16" ht="15" thickBot="1" x14ac:dyDescent="0.4">
      <c r="A11" s="241"/>
      <c r="B11" s="135" t="str">
        <f>'Oddział III'!A52</f>
        <v>O-III-Miasto4</v>
      </c>
      <c r="C11" s="39">
        <v>108</v>
      </c>
      <c r="D11" s="54">
        <f t="shared" si="0"/>
        <v>2</v>
      </c>
      <c r="E11" s="39" t="s">
        <v>19</v>
      </c>
      <c r="F11" s="39"/>
      <c r="G11" s="39">
        <v>256</v>
      </c>
      <c r="H11" s="54">
        <f t="shared" si="1"/>
        <v>3</v>
      </c>
      <c r="I11" s="39" t="s">
        <v>20</v>
      </c>
      <c r="J11" s="39"/>
      <c r="K11" s="39">
        <v>417</v>
      </c>
      <c r="L11" s="54">
        <f t="shared" si="2"/>
        <v>5</v>
      </c>
      <c r="M11" s="39" t="s">
        <v>26</v>
      </c>
      <c r="N11" s="143"/>
      <c r="O11" s="149" t="s">
        <v>60</v>
      </c>
      <c r="P11" s="150">
        <v>8</v>
      </c>
    </row>
    <row r="12" spans="1:16" ht="15" thickBot="1" x14ac:dyDescent="0.4">
      <c r="A12" s="136" t="s">
        <v>132</v>
      </c>
      <c r="B12" s="137" t="str">
        <f>'Oddział VI'!A1</f>
        <v>O-VI-Miasto1</v>
      </c>
      <c r="C12" s="138">
        <v>280</v>
      </c>
      <c r="D12" s="139">
        <f t="shared" si="0"/>
        <v>3</v>
      </c>
      <c r="E12" s="138" t="s">
        <v>28</v>
      </c>
      <c r="F12" s="138">
        <v>180</v>
      </c>
      <c r="G12" s="138">
        <v>450</v>
      </c>
      <c r="H12" s="139">
        <f t="shared" si="1"/>
        <v>5</v>
      </c>
      <c r="I12" s="138" t="s">
        <v>29</v>
      </c>
      <c r="J12" s="138">
        <v>230</v>
      </c>
      <c r="K12" s="138">
        <v>14</v>
      </c>
      <c r="L12" s="139">
        <f>IF(K12&lt;=99,1,(IF(AND(K12&gt;=100,K12&lt;=200),2,IF(AND(K12&gt;=201,K12&lt;=300),3,IF(AND(K12&gt;=301,K12&lt;=400),4,IF(AND(K12&gt;=401,K12&lt;=500),5,IF(AND(K12&gt;=501,K12&lt;=600),6,IF(AND(K12&gt;=601,K12&lt;=700),7,IF(AND(K12&gt;=701,K12&lt;=800),8,IF(AND(K12&gt;=801,K12&lt;=900),9))))))))))</f>
        <v>1</v>
      </c>
      <c r="M12" s="138" t="s">
        <v>30</v>
      </c>
      <c r="N12" s="146">
        <v>10</v>
      </c>
      <c r="O12" s="151" t="s">
        <v>61</v>
      </c>
      <c r="P12" s="152">
        <v>9</v>
      </c>
    </row>
    <row r="13" spans="1:16" x14ac:dyDescent="0.35">
      <c r="A13" s="242" t="s">
        <v>131</v>
      </c>
      <c r="B13" s="130" t="str">
        <f>'Oddział II'!A1</f>
        <v>O-II-Miasto1</v>
      </c>
      <c r="C13" s="37">
        <v>322</v>
      </c>
      <c r="D13" s="52">
        <f t="shared" si="0"/>
        <v>4</v>
      </c>
      <c r="E13" s="37" t="s">
        <v>15</v>
      </c>
      <c r="F13" s="40">
        <v>190</v>
      </c>
      <c r="G13" s="37">
        <v>214</v>
      </c>
      <c r="H13" s="52">
        <f t="shared" si="1"/>
        <v>3</v>
      </c>
      <c r="I13" s="37" t="s">
        <v>31</v>
      </c>
      <c r="J13" s="40">
        <v>130</v>
      </c>
      <c r="K13" s="37">
        <v>450</v>
      </c>
      <c r="L13" s="52">
        <f t="shared" si="2"/>
        <v>5</v>
      </c>
      <c r="M13" s="37" t="s">
        <v>32</v>
      </c>
      <c r="N13" s="49">
        <v>230</v>
      </c>
    </row>
    <row r="14" spans="1:16" x14ac:dyDescent="0.35">
      <c r="A14" s="243"/>
      <c r="B14" s="131" t="str">
        <f>'Oddział II'!A18</f>
        <v>O-II-Miasto2</v>
      </c>
      <c r="C14" s="38">
        <v>173</v>
      </c>
      <c r="D14" s="53">
        <f t="shared" si="0"/>
        <v>2</v>
      </c>
      <c r="E14" s="38" t="s">
        <v>33</v>
      </c>
      <c r="F14" s="41">
        <v>90</v>
      </c>
      <c r="G14" s="38">
        <v>25</v>
      </c>
      <c r="H14" s="53">
        <f t="shared" si="1"/>
        <v>1</v>
      </c>
      <c r="I14" s="38" t="s">
        <v>34</v>
      </c>
      <c r="J14" s="41">
        <v>30</v>
      </c>
      <c r="K14" s="38">
        <v>400</v>
      </c>
      <c r="L14" s="53">
        <f t="shared" si="2"/>
        <v>4</v>
      </c>
      <c r="M14" s="38" t="s">
        <v>35</v>
      </c>
      <c r="N14" s="50">
        <v>230</v>
      </c>
    </row>
    <row r="15" spans="1:16" x14ac:dyDescent="0.35">
      <c r="A15" s="243"/>
      <c r="B15" s="131" t="str">
        <f>'Oddział II'!A35</f>
        <v>O-II-Miasto3</v>
      </c>
      <c r="C15" s="38"/>
      <c r="D15" s="53">
        <f t="shared" si="0"/>
        <v>1</v>
      </c>
      <c r="E15" s="38"/>
      <c r="F15" s="38"/>
      <c r="G15" s="38">
        <v>200</v>
      </c>
      <c r="H15" s="53">
        <f t="shared" si="1"/>
        <v>2</v>
      </c>
      <c r="I15" s="38" t="s">
        <v>31</v>
      </c>
      <c r="J15" s="41">
        <v>100</v>
      </c>
      <c r="K15" s="38">
        <v>300</v>
      </c>
      <c r="L15" s="53">
        <f t="shared" si="2"/>
        <v>3</v>
      </c>
      <c r="M15" s="38" t="s">
        <v>36</v>
      </c>
      <c r="N15" s="50">
        <v>150</v>
      </c>
    </row>
    <row r="16" spans="1:16" x14ac:dyDescent="0.35">
      <c r="A16" s="243"/>
      <c r="B16" s="131" t="str">
        <f>'Oddział II'!A52</f>
        <v>O-II-Miasto4</v>
      </c>
      <c r="C16" s="38">
        <v>175</v>
      </c>
      <c r="D16" s="53">
        <f t="shared" si="0"/>
        <v>2</v>
      </c>
      <c r="E16" s="38" t="s">
        <v>37</v>
      </c>
      <c r="F16" s="41">
        <v>100</v>
      </c>
      <c r="G16" s="38">
        <v>170</v>
      </c>
      <c r="H16" s="53">
        <f t="shared" si="1"/>
        <v>2</v>
      </c>
      <c r="I16" s="38" t="s">
        <v>38</v>
      </c>
      <c r="J16" s="41">
        <v>100</v>
      </c>
      <c r="K16" s="38">
        <v>300</v>
      </c>
      <c r="L16" s="53">
        <f>IF(K16&lt;=99,1,(IF(AND(K16&gt;=100,K16&lt;=200),2,IF(AND(K16&gt;=201,K16&lt;=300),3,IF(AND(K16&gt;=301,K16&lt;=400),4,IF(AND(K16&gt;=401,K16&lt;=500),5,IF(AND(K16&gt;=501,K16&lt;=600),6,IF(AND(K16&gt;=601,K16&lt;=700),7,IF(AND(K16&gt;=701,K16&lt;=800),8,IF(AND(K16&gt;=801,K16&lt;=900),9))))))))))</f>
        <v>3</v>
      </c>
      <c r="M16" s="38" t="s">
        <v>36</v>
      </c>
      <c r="N16" s="50">
        <v>180</v>
      </c>
    </row>
    <row r="17" spans="1:14" x14ac:dyDescent="0.35">
      <c r="A17" s="243"/>
      <c r="B17" s="131" t="str">
        <f>'Oddział II'!A69</f>
        <v>O-II-Miasto5</v>
      </c>
      <c r="C17" s="38">
        <v>136</v>
      </c>
      <c r="D17" s="53">
        <f t="shared" si="0"/>
        <v>2</v>
      </c>
      <c r="E17" s="38" t="s">
        <v>39</v>
      </c>
      <c r="F17" s="41">
        <v>80</v>
      </c>
      <c r="G17" s="38">
        <v>260</v>
      </c>
      <c r="H17" s="53">
        <f t="shared" si="1"/>
        <v>3</v>
      </c>
      <c r="I17" s="38" t="s">
        <v>40</v>
      </c>
      <c r="J17" s="41">
        <v>130</v>
      </c>
      <c r="K17" s="38">
        <v>200</v>
      </c>
      <c r="L17" s="53">
        <f t="shared" si="2"/>
        <v>2</v>
      </c>
      <c r="M17" s="38" t="s">
        <v>31</v>
      </c>
      <c r="N17" s="50">
        <v>120</v>
      </c>
    </row>
    <row r="18" spans="1:14" ht="15" thickBot="1" x14ac:dyDescent="0.4">
      <c r="A18" s="244"/>
      <c r="B18" s="132" t="str">
        <f>'Oddział II'!A86</f>
        <v>O-II-Miasto6</v>
      </c>
      <c r="C18" s="39">
        <v>130</v>
      </c>
      <c r="D18" s="54">
        <f t="shared" si="0"/>
        <v>2</v>
      </c>
      <c r="E18" s="39" t="s">
        <v>41</v>
      </c>
      <c r="F18" s="42">
        <v>90</v>
      </c>
      <c r="G18" s="39">
        <v>130</v>
      </c>
      <c r="H18" s="54">
        <f t="shared" si="1"/>
        <v>2</v>
      </c>
      <c r="I18" s="39" t="s">
        <v>41</v>
      </c>
      <c r="J18" s="42">
        <v>80</v>
      </c>
      <c r="K18" s="39">
        <v>300</v>
      </c>
      <c r="L18" s="54">
        <f t="shared" si="2"/>
        <v>3</v>
      </c>
      <c r="M18" s="39" t="s">
        <v>36</v>
      </c>
      <c r="N18" s="51">
        <v>200</v>
      </c>
    </row>
    <row r="19" spans="1:14" x14ac:dyDescent="0.35">
      <c r="A19" s="225" t="s">
        <v>133</v>
      </c>
      <c r="B19" s="130" t="str">
        <f>'Oddział IV'!A1</f>
        <v>O-IV-Miasto1</v>
      </c>
      <c r="C19" s="37">
        <v>249</v>
      </c>
      <c r="D19" s="52">
        <f t="shared" si="0"/>
        <v>3</v>
      </c>
      <c r="E19" s="43" t="s">
        <v>42</v>
      </c>
      <c r="F19" s="37">
        <v>60</v>
      </c>
      <c r="G19" s="37">
        <v>587</v>
      </c>
      <c r="H19" s="52">
        <f>IF(G19&lt;=99,1,(IF(AND(G19&gt;=100,G19&lt;=200),2,IF(AND(G19&gt;=201,G19&lt;=300),3,IF(AND(G19&gt;=301,G19&lt;=400),4,IF(AND(G19&gt;=401,G19&lt;=500),5,IF(AND(G19&gt;=501,G19&lt;=600),6,IF(AND(G19&gt;=601,G19&lt;=700),7,IF(AND(G19&gt;=701,G19&lt;=800),8,IF(AND(G19&gt;=801,G19&lt;=900),9))))))))))</f>
        <v>6</v>
      </c>
      <c r="I19" s="37" t="s">
        <v>43</v>
      </c>
      <c r="J19" s="37">
        <v>86</v>
      </c>
      <c r="K19" s="37">
        <v>374</v>
      </c>
      <c r="L19" s="52">
        <f>IF(K19&lt;=99,1,(IF(AND(K19&gt;=100,K19&lt;=200),2,IF(AND(K19&gt;=201,K19&lt;=300),3,IF(AND(K19&gt;=301,K19&lt;=400),4,IF(AND(K19&gt;=401,K19&lt;=500),5,IF(AND(K19&gt;=501,K19&lt;=600),6,IF(AND(K19&gt;=601,K19&lt;=700),7,IF(AND(K19&gt;=701,K19&lt;=800),8,IF(AND(K19&gt;=801,K19&lt;=900),9))))))))))</f>
        <v>4</v>
      </c>
      <c r="M19" s="37" t="s">
        <v>44</v>
      </c>
      <c r="N19" s="44">
        <v>65</v>
      </c>
    </row>
    <row r="20" spans="1:14" x14ac:dyDescent="0.35">
      <c r="A20" s="226"/>
      <c r="B20" s="131" t="str">
        <f>'Oddział IV'!A18</f>
        <v>O-IV-Miasto2</v>
      </c>
      <c r="C20" s="38">
        <v>402</v>
      </c>
      <c r="D20" s="53">
        <f t="shared" si="0"/>
        <v>5</v>
      </c>
      <c r="E20" s="38" t="s">
        <v>45</v>
      </c>
      <c r="F20" s="38">
        <v>98</v>
      </c>
      <c r="G20" s="38">
        <v>690</v>
      </c>
      <c r="H20" s="53">
        <f t="shared" si="1"/>
        <v>7</v>
      </c>
      <c r="I20" s="38" t="s">
        <v>46</v>
      </c>
      <c r="J20" s="38">
        <v>90</v>
      </c>
      <c r="K20" s="38">
        <v>518</v>
      </c>
      <c r="L20" s="53">
        <f t="shared" si="2"/>
        <v>6</v>
      </c>
      <c r="M20" s="38" t="s">
        <v>47</v>
      </c>
      <c r="N20" s="46">
        <v>68</v>
      </c>
    </row>
    <row r="21" spans="1:14" ht="15" thickBot="1" x14ac:dyDescent="0.4">
      <c r="A21" s="227"/>
      <c r="B21" s="132" t="str">
        <f>'Oddział IV'!A35</f>
        <v>O-IV-Miasto3</v>
      </c>
      <c r="C21" s="39">
        <v>330</v>
      </c>
      <c r="D21" s="54">
        <f t="shared" si="0"/>
        <v>4</v>
      </c>
      <c r="E21" s="39" t="s">
        <v>45</v>
      </c>
      <c r="F21" s="39">
        <v>62</v>
      </c>
      <c r="G21" s="39">
        <v>610</v>
      </c>
      <c r="H21" s="54">
        <f t="shared" si="1"/>
        <v>7</v>
      </c>
      <c r="I21" s="39" t="s">
        <v>46</v>
      </c>
      <c r="J21" s="39">
        <v>82</v>
      </c>
      <c r="K21" s="39">
        <v>432</v>
      </c>
      <c r="L21" s="54">
        <f t="shared" si="2"/>
        <v>5</v>
      </c>
      <c r="M21" s="39" t="s">
        <v>48</v>
      </c>
      <c r="N21" s="48">
        <v>66</v>
      </c>
    </row>
    <row r="22" spans="1:14" x14ac:dyDescent="0.35">
      <c r="A22" s="228" t="s">
        <v>132</v>
      </c>
      <c r="B22" s="140" t="str">
        <f>'Oddział V'!A1</f>
        <v>O-V-Miasto1</v>
      </c>
      <c r="C22" s="37">
        <v>196</v>
      </c>
      <c r="D22" s="52">
        <f t="shared" si="0"/>
        <v>2</v>
      </c>
      <c r="E22" s="37" t="s">
        <v>49</v>
      </c>
      <c r="F22" s="37"/>
      <c r="G22" s="37">
        <v>388</v>
      </c>
      <c r="H22" s="52">
        <f t="shared" si="1"/>
        <v>4</v>
      </c>
      <c r="I22" s="37" t="s">
        <v>50</v>
      </c>
      <c r="J22" s="37"/>
      <c r="K22" s="37">
        <v>204</v>
      </c>
      <c r="L22" s="52">
        <f t="shared" si="2"/>
        <v>3</v>
      </c>
      <c r="M22" s="37" t="s">
        <v>51</v>
      </c>
      <c r="N22" s="44"/>
    </row>
    <row r="23" spans="1:14" ht="15" thickBot="1" x14ac:dyDescent="0.4">
      <c r="A23" s="229"/>
      <c r="B23" s="141" t="str">
        <f>'Oddział V'!A18</f>
        <v>O-V-Miasto2</v>
      </c>
      <c r="C23" s="39">
        <v>191</v>
      </c>
      <c r="D23" s="54">
        <f t="shared" si="0"/>
        <v>2</v>
      </c>
      <c r="E23" s="39" t="s">
        <v>49</v>
      </c>
      <c r="F23" s="39"/>
      <c r="G23" s="39">
        <v>373</v>
      </c>
      <c r="H23" s="54">
        <f t="shared" si="1"/>
        <v>4</v>
      </c>
      <c r="I23" s="39" t="s">
        <v>52</v>
      </c>
      <c r="J23" s="39"/>
      <c r="K23" s="39">
        <v>285</v>
      </c>
      <c r="L23" s="54">
        <f>IF(K23&lt;=99,1,(IF(AND(K23&gt;=100,K23&lt;=200),2,IF(AND(K23&gt;=201,K23&lt;=300),3,IF(AND(K23&gt;=301,K23&lt;=400),4,IF(AND(K23&gt;=401,K23&lt;=500),5,IF(AND(K23&gt;=501,K23&lt;=600),6,IF(AND(K23&gt;=601,K23&lt;=700),7,IF(AND(K23&gt;=701,K23&lt;=800),8,IF(AND(K23&gt;=801,K23&lt;=900),9))))))))))</f>
        <v>3</v>
      </c>
      <c r="M23" s="39" t="s">
        <v>53</v>
      </c>
      <c r="N23" s="48"/>
    </row>
    <row r="25" spans="1:14" x14ac:dyDescent="0.35">
      <c r="D25" s="84"/>
    </row>
  </sheetData>
  <mergeCells count="11">
    <mergeCell ref="A19:A21"/>
    <mergeCell ref="A22:A23"/>
    <mergeCell ref="C3:F3"/>
    <mergeCell ref="G3:J3"/>
    <mergeCell ref="O3:P3"/>
    <mergeCell ref="K3:N3"/>
    <mergeCell ref="A5:A7"/>
    <mergeCell ref="A8:A11"/>
    <mergeCell ref="A13:A18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4"/>
  <sheetViews>
    <sheetView showGridLines="0" workbookViewId="0">
      <selection activeCell="O33" sqref="O33"/>
    </sheetView>
  </sheetViews>
  <sheetFormatPr defaultColWidth="9.08984375" defaultRowHeight="14.5" x14ac:dyDescent="0.35"/>
  <cols>
    <col min="1" max="1" width="52.453125" style="18" bestFit="1" customWidth="1"/>
    <col min="2" max="2" width="14.08984375" style="74" bestFit="1" customWidth="1"/>
    <col min="3" max="6" width="11.36328125" style="18" bestFit="1" customWidth="1"/>
    <col min="7" max="7" width="11.90625" style="18" bestFit="1" customWidth="1"/>
    <col min="8" max="11" width="11.36328125" style="18" bestFit="1" customWidth="1"/>
    <col min="12" max="15" width="11.90625" style="18" bestFit="1" customWidth="1"/>
    <col min="16" max="18" width="12" style="18" bestFit="1" customWidth="1"/>
    <col min="19" max="20" width="11.453125" style="18" bestFit="1" customWidth="1"/>
    <col min="21" max="21" width="12" style="18" bestFit="1" customWidth="1"/>
    <col min="22" max="16384" width="9.08984375" style="18"/>
  </cols>
  <sheetData>
    <row r="1" spans="1:21" ht="15" thickBot="1" x14ac:dyDescent="0.4">
      <c r="A1" s="128">
        <v>9.5000000000000001E-2</v>
      </c>
      <c r="B1" s="63"/>
      <c r="C1" s="61" t="s">
        <v>101</v>
      </c>
    </row>
    <row r="2" spans="1:21" ht="15" thickBot="1" x14ac:dyDescent="0.4">
      <c r="A2" s="126"/>
      <c r="B2" s="70"/>
      <c r="C2" s="160" t="str">
        <f>dystans!B5</f>
        <v>O-I-Miasto1</v>
      </c>
      <c r="D2" s="161" t="str">
        <f>dystans!B6</f>
        <v>O-I-Miasto2</v>
      </c>
      <c r="E2" s="161" t="str">
        <f>dystans!B7</f>
        <v>O-I-Miasto3</v>
      </c>
      <c r="F2" s="162" t="str">
        <f>dystans!B13</f>
        <v>O-II-Miasto1</v>
      </c>
      <c r="G2" s="163" t="str">
        <f>dystans!B9</f>
        <v>O-III-Miasto2</v>
      </c>
      <c r="H2" s="164" t="str">
        <f>dystans!B15</f>
        <v>O-II-Miasto3</v>
      </c>
      <c r="I2" s="164" t="str">
        <f>dystans!B16</f>
        <v>O-II-Miasto4</v>
      </c>
      <c r="J2" s="164" t="str">
        <f>dystans!B17</f>
        <v>O-II-Miasto5</v>
      </c>
      <c r="K2" s="164" t="str">
        <f>dystans!B18</f>
        <v>O-II-Miasto6</v>
      </c>
      <c r="L2" s="165" t="str">
        <f>dystans!B8</f>
        <v>O-III-Miasto1</v>
      </c>
      <c r="M2" s="165" t="str">
        <f>dystans!B9</f>
        <v>O-III-Miasto2</v>
      </c>
      <c r="N2" s="165" t="str">
        <f>dystans!B10</f>
        <v>O-III-Miasto3</v>
      </c>
      <c r="O2" s="165" t="str">
        <f>dystans!B11</f>
        <v>O-III-Miasto4</v>
      </c>
      <c r="P2" s="166" t="str">
        <f>dystans!B19</f>
        <v>O-IV-Miasto1</v>
      </c>
      <c r="Q2" s="166" t="str">
        <f>dystans!B20</f>
        <v>O-IV-Miasto2</v>
      </c>
      <c r="R2" s="166" t="str">
        <f>dystans!B21</f>
        <v>O-IV-Miasto3</v>
      </c>
      <c r="S2" s="167" t="str">
        <f>dystans!B22</f>
        <v>O-V-Miasto1</v>
      </c>
      <c r="T2" s="167" t="str">
        <f>dystans!B23</f>
        <v>O-V-Miasto2</v>
      </c>
      <c r="U2" s="168" t="str">
        <f>dystans!B12</f>
        <v>O-VI-Miasto1</v>
      </c>
    </row>
    <row r="3" spans="1:21" x14ac:dyDescent="0.35">
      <c r="A3" s="247" t="str">
        <f>'Oddział I'!A4</f>
        <v>uprawnienia spawalnicze - szkolenie + egzamin</v>
      </c>
      <c r="B3" s="169" t="str">
        <f>analiza!B3</f>
        <v>I-1</v>
      </c>
      <c r="C3" s="170" t="s">
        <v>68</v>
      </c>
      <c r="D3" s="171" t="s">
        <v>68</v>
      </c>
      <c r="E3" s="171" t="s">
        <v>68</v>
      </c>
      <c r="F3" s="171" t="s">
        <v>68</v>
      </c>
      <c r="G3" s="171" t="s">
        <v>68</v>
      </c>
      <c r="H3" s="171" t="s">
        <v>68</v>
      </c>
      <c r="I3" s="171" t="s">
        <v>68</v>
      </c>
      <c r="J3" s="171" t="s">
        <v>68</v>
      </c>
      <c r="K3" s="171" t="s">
        <v>68</v>
      </c>
      <c r="L3" s="171" t="s">
        <v>68</v>
      </c>
      <c r="M3" s="171" t="s">
        <v>68</v>
      </c>
      <c r="N3" s="171" t="s">
        <v>68</v>
      </c>
      <c r="O3" s="171" t="s">
        <v>68</v>
      </c>
      <c r="P3" s="171" t="s">
        <v>68</v>
      </c>
      <c r="Q3" s="171" t="s">
        <v>68</v>
      </c>
      <c r="R3" s="171" t="s">
        <v>68</v>
      </c>
      <c r="S3" s="171" t="s">
        <v>68</v>
      </c>
      <c r="T3" s="171" t="s">
        <v>68</v>
      </c>
      <c r="U3" s="172" t="s">
        <v>68</v>
      </c>
    </row>
    <row r="4" spans="1:21" x14ac:dyDescent="0.35">
      <c r="A4" s="248"/>
      <c r="B4" s="125" t="str">
        <f>analiza!C3</f>
        <v>I-2</v>
      </c>
      <c r="C4" s="155" t="s">
        <v>68</v>
      </c>
      <c r="D4" s="156" t="s">
        <v>68</v>
      </c>
      <c r="E4" s="156" t="s">
        <v>68</v>
      </c>
      <c r="F4" s="156" t="s">
        <v>68</v>
      </c>
      <c r="G4" s="156" t="s">
        <v>68</v>
      </c>
      <c r="H4" s="156" t="s">
        <v>68</v>
      </c>
      <c r="I4" s="156" t="s">
        <v>68</v>
      </c>
      <c r="J4" s="156" t="s">
        <v>68</v>
      </c>
      <c r="K4" s="156" t="s">
        <v>68</v>
      </c>
      <c r="L4" s="156" t="s">
        <v>68</v>
      </c>
      <c r="M4" s="156" t="s">
        <v>68</v>
      </c>
      <c r="N4" s="156" t="s">
        <v>68</v>
      </c>
      <c r="O4" s="156" t="s">
        <v>68</v>
      </c>
      <c r="P4" s="156" t="s">
        <v>68</v>
      </c>
      <c r="Q4" s="156" t="s">
        <v>68</v>
      </c>
      <c r="R4" s="156" t="s">
        <v>68</v>
      </c>
      <c r="S4" s="156" t="s">
        <v>68</v>
      </c>
      <c r="T4" s="156" t="s">
        <v>68</v>
      </c>
      <c r="U4" s="173" t="s">
        <v>68</v>
      </c>
    </row>
    <row r="5" spans="1:21" ht="15" thickBot="1" x14ac:dyDescent="0.4">
      <c r="A5" s="249"/>
      <c r="B5" s="174" t="str">
        <f>analiza!D3</f>
        <v>II-1</v>
      </c>
      <c r="C5" s="175" t="str">
        <f>IF(analiza!D4&lt;oszczędności!A1,'Oddział I'!D4-oferta!H5-oferta!J5,"BRAK")</f>
        <v>BRAK</v>
      </c>
      <c r="D5" s="176" t="str">
        <f>IF(analiza!D5&lt;oszczędności!A1,'Oddział I'!D21-oferta!H5-oferta!J5,"BRAK")</f>
        <v>BRAK</v>
      </c>
      <c r="E5" s="176" t="str">
        <f>IF(analiza!D6&lt;oszczędności!A1,'Oddział I'!D21-oferta!H5-oferta!J5,"BRAK")</f>
        <v>BRAK</v>
      </c>
      <c r="F5" s="176" t="str">
        <f>IF(analiza!D7&lt;oszczędności!A1,'Oddział II'!D4-oferta!H5-oferta!J5,"BRAK")</f>
        <v>BRAK</v>
      </c>
      <c r="G5" s="176" t="str">
        <f>IF(analiza!D8&lt;oszczędności!A1,'Oddział II'!D21-oferta!H5-oferta!J5,"BRAK")</f>
        <v>BRAK</v>
      </c>
      <c r="H5" s="176" t="str">
        <f>IF(analiza!D9&lt;oszczędności!A1,'Oddział II'!D38-oferta!H5-oferta!J5,"BRAK")</f>
        <v>BRAK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8"/>
    </row>
    <row r="6" spans="1:21" x14ac:dyDescent="0.35">
      <c r="A6" s="247" t="str">
        <f>'Oddział I'!A5</f>
        <v xml:space="preserve">uprawnienia spawalnicze - szkolenie  </v>
      </c>
      <c r="B6" s="169" t="str">
        <f t="shared" ref="B6:B11" si="0">B3</f>
        <v>I-1</v>
      </c>
      <c r="C6" s="179">
        <f>IF(analiza!E4&lt;oszczędności!$A$1,IF(dystans!D5&gt;2,'Oddział I'!D5-oferta!B6-oferta!D6,'Oddział I'!D5-oferta!B6),"BRAK")</f>
        <v>3940</v>
      </c>
      <c r="D6" s="180">
        <f>IF(analiza!E5&lt;oszczędności!$A$1,IF(dystans!D6&gt;2,'Oddział I'!D5-oferta!B6-oferta!D6,'Oddział I'!D5-oferta!B6),"BRAK")</f>
        <v>3940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1"/>
    </row>
    <row r="7" spans="1:21" x14ac:dyDescent="0.35">
      <c r="A7" s="248"/>
      <c r="B7" s="125" t="str">
        <f t="shared" si="0"/>
        <v>I-2</v>
      </c>
      <c r="C7" s="158">
        <f>IF(analiza!F4&lt;oszczędności!$A$1,IF(dystans!H5&gt;2,'Oddział I'!D5-oferta!B6-oferta!D6,'Oddział I'!D5-oferta!B6),"BRAK")</f>
        <v>3940</v>
      </c>
      <c r="D7" s="157">
        <f>IF(analiza!E5&lt;oszczędności!$A$1,IF(dystans!H6&gt;2,'Oddział I'!D5-oferta!B6-oferta!D6,'Oddział I'!D5-oferta!B6),"BRAK")</f>
        <v>4240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82"/>
    </row>
    <row r="8" spans="1:21" ht="15" thickBot="1" x14ac:dyDescent="0.4">
      <c r="A8" s="249"/>
      <c r="B8" s="174" t="str">
        <f t="shared" si="0"/>
        <v>II-1</v>
      </c>
      <c r="C8" s="183" t="str">
        <f>IF(analiza!G4&lt;oszczędności!$A$1,IF(dystans!L6&gt;2,'Oddział I'!D5-oferta!B6-oferta!D6,'Oddział I'!D5-oferta!B6),"BRAK")</f>
        <v>BRAK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</row>
    <row r="9" spans="1:21" x14ac:dyDescent="0.35">
      <c r="A9" s="247" t="str">
        <f>'Oddział I'!A6</f>
        <v>uprawnienia spawalnicze - egzamin</v>
      </c>
      <c r="B9" s="169" t="str">
        <f t="shared" si="0"/>
        <v>I-1</v>
      </c>
      <c r="C9" s="170" t="s">
        <v>68</v>
      </c>
      <c r="D9" s="171" t="s">
        <v>68</v>
      </c>
      <c r="E9" s="171" t="s">
        <v>68</v>
      </c>
      <c r="F9" s="171" t="s">
        <v>68</v>
      </c>
      <c r="G9" s="171" t="s">
        <v>68</v>
      </c>
      <c r="H9" s="171" t="s">
        <v>68</v>
      </c>
      <c r="I9" s="171" t="s">
        <v>68</v>
      </c>
      <c r="J9" s="171" t="s">
        <v>68</v>
      </c>
      <c r="K9" s="171" t="s">
        <v>68</v>
      </c>
      <c r="L9" s="171" t="s">
        <v>68</v>
      </c>
      <c r="M9" s="171" t="s">
        <v>68</v>
      </c>
      <c r="N9" s="171" t="s">
        <v>68</v>
      </c>
      <c r="O9" s="171" t="s">
        <v>68</v>
      </c>
      <c r="P9" s="171" t="s">
        <v>68</v>
      </c>
      <c r="Q9" s="171" t="s">
        <v>68</v>
      </c>
      <c r="R9" s="171" t="s">
        <v>68</v>
      </c>
      <c r="S9" s="171" t="s">
        <v>68</v>
      </c>
      <c r="T9" s="171" t="s">
        <v>68</v>
      </c>
      <c r="U9" s="172" t="s">
        <v>68</v>
      </c>
    </row>
    <row r="10" spans="1:21" x14ac:dyDescent="0.35">
      <c r="A10" s="248"/>
      <c r="B10" s="125" t="str">
        <f t="shared" si="0"/>
        <v>I-2</v>
      </c>
      <c r="C10" s="155" t="s">
        <v>68</v>
      </c>
      <c r="D10" s="156" t="s">
        <v>68</v>
      </c>
      <c r="E10" s="156" t="s">
        <v>68</v>
      </c>
      <c r="F10" s="156" t="s">
        <v>68</v>
      </c>
      <c r="G10" s="156" t="s">
        <v>68</v>
      </c>
      <c r="H10" s="156" t="s">
        <v>68</v>
      </c>
      <c r="I10" s="156" t="s">
        <v>68</v>
      </c>
      <c r="J10" s="156" t="s">
        <v>68</v>
      </c>
      <c r="K10" s="156" t="s">
        <v>68</v>
      </c>
      <c r="L10" s="156" t="s">
        <v>68</v>
      </c>
      <c r="M10" s="156" t="s">
        <v>68</v>
      </c>
      <c r="N10" s="156" t="s">
        <v>68</v>
      </c>
      <c r="O10" s="156" t="s">
        <v>68</v>
      </c>
      <c r="P10" s="156" t="s">
        <v>68</v>
      </c>
      <c r="Q10" s="156" t="s">
        <v>68</v>
      </c>
      <c r="R10" s="156" t="s">
        <v>68</v>
      </c>
      <c r="S10" s="156" t="s">
        <v>68</v>
      </c>
      <c r="T10" s="156" t="s">
        <v>68</v>
      </c>
      <c r="U10" s="173" t="s">
        <v>68</v>
      </c>
    </row>
    <row r="11" spans="1:21" ht="15" thickBot="1" x14ac:dyDescent="0.4">
      <c r="A11" s="249"/>
      <c r="B11" s="174" t="str">
        <f t="shared" si="0"/>
        <v>II-1</v>
      </c>
      <c r="C11" s="184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/>
    </row>
    <row r="12" spans="1:21" x14ac:dyDescent="0.35">
      <c r="A12" s="250" t="str">
        <f>'Oddział I'!A7</f>
        <v>uprawnienia na maszyny do robót drogowych</v>
      </c>
      <c r="B12" s="169" t="str">
        <f>B3</f>
        <v>I-1</v>
      </c>
      <c r="C12" s="170" t="s">
        <v>68</v>
      </c>
      <c r="D12" s="171" t="s">
        <v>68</v>
      </c>
      <c r="E12" s="171" t="s">
        <v>68</v>
      </c>
      <c r="F12" s="171" t="s">
        <v>68</v>
      </c>
      <c r="G12" s="171" t="s">
        <v>68</v>
      </c>
      <c r="H12" s="171" t="s">
        <v>68</v>
      </c>
      <c r="I12" s="171" t="s">
        <v>68</v>
      </c>
      <c r="J12" s="171" t="s">
        <v>68</v>
      </c>
      <c r="K12" s="171" t="s">
        <v>68</v>
      </c>
      <c r="L12" s="171" t="s">
        <v>68</v>
      </c>
      <c r="M12" s="171" t="s">
        <v>68</v>
      </c>
      <c r="N12" s="171" t="s">
        <v>68</v>
      </c>
      <c r="O12" s="171" t="s">
        <v>68</v>
      </c>
      <c r="P12" s="171" t="s">
        <v>68</v>
      </c>
      <c r="Q12" s="171" t="s">
        <v>68</v>
      </c>
      <c r="R12" s="171" t="s">
        <v>68</v>
      </c>
      <c r="S12" s="171" t="s">
        <v>68</v>
      </c>
      <c r="T12" s="171" t="s">
        <v>68</v>
      </c>
      <c r="U12" s="172" t="s">
        <v>68</v>
      </c>
    </row>
    <row r="13" spans="1:21" x14ac:dyDescent="0.35">
      <c r="A13" s="251"/>
      <c r="B13" s="125" t="str">
        <f>B4</f>
        <v>I-2</v>
      </c>
      <c r="C13" s="155" t="s">
        <v>68</v>
      </c>
      <c r="D13" s="156" t="s">
        <v>68</v>
      </c>
      <c r="E13" s="156" t="s">
        <v>68</v>
      </c>
      <c r="F13" s="156" t="s">
        <v>68</v>
      </c>
      <c r="G13" s="156" t="s">
        <v>68</v>
      </c>
      <c r="H13" s="156" t="s">
        <v>68</v>
      </c>
      <c r="I13" s="156" t="s">
        <v>68</v>
      </c>
      <c r="J13" s="156" t="s">
        <v>68</v>
      </c>
      <c r="K13" s="156" t="s">
        <v>68</v>
      </c>
      <c r="L13" s="156" t="s">
        <v>68</v>
      </c>
      <c r="M13" s="156" t="s">
        <v>68</v>
      </c>
      <c r="N13" s="156" t="s">
        <v>68</v>
      </c>
      <c r="O13" s="156" t="s">
        <v>68</v>
      </c>
      <c r="P13" s="156" t="s">
        <v>68</v>
      </c>
      <c r="Q13" s="156" t="s">
        <v>68</v>
      </c>
      <c r="R13" s="156" t="s">
        <v>68</v>
      </c>
      <c r="S13" s="156" t="s">
        <v>68</v>
      </c>
      <c r="T13" s="156" t="s">
        <v>68</v>
      </c>
      <c r="U13" s="173" t="s">
        <v>68</v>
      </c>
    </row>
    <row r="14" spans="1:21" ht="15" thickBot="1" x14ac:dyDescent="0.4">
      <c r="A14" s="252"/>
      <c r="B14" s="174" t="str">
        <f>B5</f>
        <v>II-1</v>
      </c>
      <c r="C14" s="175" t="s">
        <v>68</v>
      </c>
      <c r="D14" s="176" t="s">
        <v>68</v>
      </c>
      <c r="E14" s="176" t="s">
        <v>68</v>
      </c>
      <c r="F14" s="176" t="s">
        <v>68</v>
      </c>
      <c r="G14" s="176" t="s">
        <v>68</v>
      </c>
      <c r="H14" s="176" t="s">
        <v>68</v>
      </c>
      <c r="I14" s="176" t="s">
        <v>68</v>
      </c>
      <c r="J14" s="176" t="s">
        <v>68</v>
      </c>
      <c r="K14" s="176" t="s">
        <v>68</v>
      </c>
      <c r="L14" s="176" t="s">
        <v>68</v>
      </c>
      <c r="M14" s="176" t="s">
        <v>68</v>
      </c>
      <c r="N14" s="176" t="s">
        <v>68</v>
      </c>
      <c r="O14" s="176" t="s">
        <v>68</v>
      </c>
      <c r="P14" s="176" t="s">
        <v>68</v>
      </c>
      <c r="Q14" s="176" t="s">
        <v>68</v>
      </c>
      <c r="R14" s="176" t="s">
        <v>68</v>
      </c>
      <c r="S14" s="176" t="s">
        <v>68</v>
      </c>
      <c r="T14" s="176" t="s">
        <v>68</v>
      </c>
      <c r="U14" s="185" t="s">
        <v>68</v>
      </c>
    </row>
    <row r="15" spans="1:21" x14ac:dyDescent="0.35">
      <c r="A15" s="250" t="str">
        <f>'Oddział I'!A8</f>
        <v>uprawnienia energetyczne (D) - szkolenia</v>
      </c>
      <c r="B15" s="169" t="str">
        <f>B3</f>
        <v>I-1</v>
      </c>
      <c r="C15" s="170" t="s">
        <v>68</v>
      </c>
      <c r="D15" s="171" t="s">
        <v>68</v>
      </c>
      <c r="E15" s="171" t="s">
        <v>68</v>
      </c>
      <c r="F15" s="171" t="s">
        <v>68</v>
      </c>
      <c r="G15" s="171" t="s">
        <v>68</v>
      </c>
      <c r="H15" s="171" t="s">
        <v>68</v>
      </c>
      <c r="I15" s="171" t="s">
        <v>68</v>
      </c>
      <c r="J15" s="171" t="s">
        <v>68</v>
      </c>
      <c r="K15" s="171" t="s">
        <v>68</v>
      </c>
      <c r="L15" s="171" t="s">
        <v>68</v>
      </c>
      <c r="M15" s="171" t="s">
        <v>68</v>
      </c>
      <c r="N15" s="171" t="s">
        <v>68</v>
      </c>
      <c r="O15" s="171" t="s">
        <v>68</v>
      </c>
      <c r="P15" s="171" t="s">
        <v>68</v>
      </c>
      <c r="Q15" s="171" t="s">
        <v>68</v>
      </c>
      <c r="R15" s="171" t="s">
        <v>68</v>
      </c>
      <c r="S15" s="171" t="s">
        <v>68</v>
      </c>
      <c r="T15" s="171" t="s">
        <v>68</v>
      </c>
      <c r="U15" s="172" t="s">
        <v>68</v>
      </c>
    </row>
    <row r="16" spans="1:21" x14ac:dyDescent="0.35">
      <c r="A16" s="251"/>
      <c r="B16" s="125" t="str">
        <f>B4</f>
        <v>I-2</v>
      </c>
      <c r="C16" s="155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73"/>
    </row>
    <row r="17" spans="1:21" ht="15" thickBot="1" x14ac:dyDescent="0.4">
      <c r="A17" s="252"/>
      <c r="B17" s="174" t="str">
        <f>B5</f>
        <v>II-1</v>
      </c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85"/>
    </row>
    <row r="18" spans="1:21" x14ac:dyDescent="0.35">
      <c r="A18" s="250" t="str">
        <f>'Oddział I'!A9</f>
        <v>uprawnienia energetyczne (E) - szkolenia</v>
      </c>
      <c r="B18" s="169" t="str">
        <f>B3</f>
        <v>I-1</v>
      </c>
      <c r="C18" s="186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</row>
    <row r="19" spans="1:21" x14ac:dyDescent="0.35">
      <c r="A19" s="251"/>
      <c r="B19" s="125" t="str">
        <f>B4</f>
        <v>I-2</v>
      </c>
      <c r="C19" s="159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82"/>
    </row>
    <row r="20" spans="1:21" ht="15" thickBot="1" x14ac:dyDescent="0.4">
      <c r="A20" s="252"/>
      <c r="B20" s="174" t="str">
        <f>B5</f>
        <v>II-1</v>
      </c>
      <c r="C20" s="184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8"/>
    </row>
    <row r="21" spans="1:21" x14ac:dyDescent="0.35">
      <c r="A21" s="250" t="str">
        <f>'Oddział I'!A10</f>
        <v>uprawnienia energetyczne (D) - egzamin</v>
      </c>
      <c r="B21" s="169" t="str">
        <f>B3</f>
        <v>I-1</v>
      </c>
      <c r="C21" s="186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1"/>
    </row>
    <row r="22" spans="1:21" x14ac:dyDescent="0.35">
      <c r="A22" s="251"/>
      <c r="B22" s="125" t="str">
        <f>B4</f>
        <v>I-2</v>
      </c>
      <c r="C22" s="159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82"/>
    </row>
    <row r="23" spans="1:21" ht="15" thickBot="1" x14ac:dyDescent="0.4">
      <c r="A23" s="252"/>
      <c r="B23" s="174" t="str">
        <f>B5</f>
        <v>II-1</v>
      </c>
      <c r="C23" s="184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</row>
    <row r="24" spans="1:21" x14ac:dyDescent="0.35">
      <c r="A24" s="250" t="str">
        <f>'Oddział I'!A11</f>
        <v>uprawnienia energetyczne (E) - egzamin</v>
      </c>
      <c r="B24" s="169" t="str">
        <f>B21</f>
        <v>I-1</v>
      </c>
      <c r="C24" s="186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</row>
    <row r="25" spans="1:21" x14ac:dyDescent="0.35">
      <c r="A25" s="251"/>
      <c r="B25" s="125" t="str">
        <f>B22</f>
        <v>I-2</v>
      </c>
      <c r="C25" s="159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82"/>
    </row>
    <row r="26" spans="1:21" ht="15" thickBot="1" x14ac:dyDescent="0.4">
      <c r="A26" s="252"/>
      <c r="B26" s="174" t="str">
        <f>B23</f>
        <v>II-1</v>
      </c>
      <c r="C26" s="184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1:21" x14ac:dyDescent="0.35">
      <c r="A27" s="247" t="str">
        <f>'Oddział I'!A12</f>
        <v>PE szkolenia dla monterów gazociągów</v>
      </c>
      <c r="B27" s="169" t="str">
        <f>B21</f>
        <v>I-1</v>
      </c>
      <c r="C27" s="186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</row>
    <row r="28" spans="1:21" x14ac:dyDescent="0.35">
      <c r="A28" s="248"/>
      <c r="B28" s="125" t="str">
        <f>B22</f>
        <v>I-2</v>
      </c>
      <c r="C28" s="159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82"/>
    </row>
    <row r="29" spans="1:21" ht="15" thickBot="1" x14ac:dyDescent="0.4">
      <c r="A29" s="249"/>
      <c r="B29" s="174" t="str">
        <f>B20</f>
        <v>II-1</v>
      </c>
      <c r="C29" s="184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8"/>
    </row>
    <row r="30" spans="1:21" x14ac:dyDescent="0.35">
      <c r="A30" s="250" t="str">
        <f>'Oddział I'!A13</f>
        <v>PE szkolenia dla projektantów i nadzorujących</v>
      </c>
      <c r="B30" s="169" t="str">
        <f>B18</f>
        <v>I-1</v>
      </c>
      <c r="C30" s="186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x14ac:dyDescent="0.35">
      <c r="A31" s="251"/>
      <c r="B31" s="125" t="str">
        <f>B19</f>
        <v>I-2</v>
      </c>
      <c r="C31" s="159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82"/>
    </row>
    <row r="32" spans="1:21" ht="15" thickBot="1" x14ac:dyDescent="0.4">
      <c r="A32" s="252"/>
      <c r="B32" s="174" t="str">
        <f t="shared" ref="B32:B37" si="1">B17</f>
        <v>II-1</v>
      </c>
      <c r="C32" s="184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</row>
    <row r="33" spans="1:21" x14ac:dyDescent="0.35">
      <c r="A33" s="250" t="str">
        <f>'Oddział I'!A14</f>
        <v>PE weryfikacje dla monetrów gazocigów</v>
      </c>
      <c r="B33" s="169" t="str">
        <f t="shared" si="1"/>
        <v>I-1</v>
      </c>
      <c r="C33" s="186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x14ac:dyDescent="0.35">
      <c r="A34" s="251"/>
      <c r="B34" s="125" t="str">
        <f t="shared" si="1"/>
        <v>I-2</v>
      </c>
      <c r="C34" s="159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82"/>
    </row>
    <row r="35" spans="1:21" ht="15" thickBot="1" x14ac:dyDescent="0.4">
      <c r="A35" s="252"/>
      <c r="B35" s="174" t="str">
        <f t="shared" si="1"/>
        <v>II-1</v>
      </c>
      <c r="C35" s="184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8"/>
    </row>
    <row r="36" spans="1:21" x14ac:dyDescent="0.35">
      <c r="A36" s="250" t="str">
        <f>'Oddział I'!A15</f>
        <v>PE weryfikacje dla projektantów i nadzorujących</v>
      </c>
      <c r="B36" s="169" t="str">
        <f t="shared" si="1"/>
        <v>I-1</v>
      </c>
      <c r="C36" s="186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x14ac:dyDescent="0.35">
      <c r="A37" s="251"/>
      <c r="B37" s="125" t="str">
        <f t="shared" si="1"/>
        <v>I-2</v>
      </c>
      <c r="C37" s="159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82"/>
    </row>
    <row r="38" spans="1:21" ht="15" thickBot="1" x14ac:dyDescent="0.4">
      <c r="A38" s="252"/>
      <c r="B38" s="174" t="str">
        <f>B20</f>
        <v>II-1</v>
      </c>
      <c r="C38" s="184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8"/>
    </row>
    <row r="39" spans="1:21" ht="15" thickBot="1" x14ac:dyDescent="0.4">
      <c r="A39" s="191" t="str">
        <f>'Oddział I'!A16</f>
        <v>ratownictwo gazowe</v>
      </c>
      <c r="B39" s="187"/>
      <c r="C39" s="188" t="s">
        <v>68</v>
      </c>
      <c r="D39" s="189" t="s">
        <v>68</v>
      </c>
      <c r="E39" s="189" t="s">
        <v>68</v>
      </c>
      <c r="F39" s="189" t="s">
        <v>68</v>
      </c>
      <c r="G39" s="189" t="s">
        <v>68</v>
      </c>
      <c r="H39" s="189" t="s">
        <v>68</v>
      </c>
      <c r="I39" s="189" t="s">
        <v>68</v>
      </c>
      <c r="J39" s="189" t="s">
        <v>68</v>
      </c>
      <c r="K39" s="189" t="s">
        <v>68</v>
      </c>
      <c r="L39" s="189" t="s">
        <v>68</v>
      </c>
      <c r="M39" s="189" t="s">
        <v>68</v>
      </c>
      <c r="N39" s="189" t="s">
        <v>68</v>
      </c>
      <c r="O39" s="189" t="s">
        <v>68</v>
      </c>
      <c r="P39" s="189" t="s">
        <v>68</v>
      </c>
      <c r="Q39" s="189" t="s">
        <v>68</v>
      </c>
      <c r="R39" s="189" t="s">
        <v>68</v>
      </c>
      <c r="S39" s="189" t="s">
        <v>68</v>
      </c>
      <c r="T39" s="189" t="s">
        <v>68</v>
      </c>
      <c r="U39" s="190" t="s">
        <v>68</v>
      </c>
    </row>
    <row r="44" spans="1:21" ht="58" x14ac:dyDescent="0.35">
      <c r="A44" s="62" t="s">
        <v>102</v>
      </c>
      <c r="B44" s="73"/>
    </row>
  </sheetData>
  <mergeCells count="12">
    <mergeCell ref="A36:A38"/>
    <mergeCell ref="A21:A23"/>
    <mergeCell ref="A24:A26"/>
    <mergeCell ref="A27:A29"/>
    <mergeCell ref="A30:A32"/>
    <mergeCell ref="A33:A35"/>
    <mergeCell ref="A3:A5"/>
    <mergeCell ref="A6:A8"/>
    <mergeCell ref="A9:A11"/>
    <mergeCell ref="A15:A17"/>
    <mergeCell ref="A18:A20"/>
    <mergeCell ref="A12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AN2441"/>
  <sheetViews>
    <sheetView showGridLines="0" workbookViewId="0">
      <pane xSplit="1" topLeftCell="B1" activePane="topRight" state="frozen"/>
      <selection pane="topRight" activeCell="D5" sqref="D5"/>
    </sheetView>
  </sheetViews>
  <sheetFormatPr defaultColWidth="9.08984375" defaultRowHeight="14.5" x14ac:dyDescent="0.35"/>
  <cols>
    <col min="1" max="1" width="17.1796875" style="59" bestFit="1" customWidth="1"/>
    <col min="2" max="2" width="10.6328125" style="18" customWidth="1"/>
    <col min="3" max="3" width="13.6328125" style="18" customWidth="1"/>
    <col min="4" max="4" width="15.54296875" style="18" customWidth="1"/>
    <col min="5" max="5" width="10.1796875" style="18" customWidth="1"/>
    <col min="6" max="6" width="9.54296875" style="18" customWidth="1"/>
    <col min="7" max="7" width="13" style="18" customWidth="1"/>
    <col min="8" max="8" width="8.81640625" style="18" customWidth="1"/>
    <col min="9" max="9" width="9.08984375" style="18" customWidth="1"/>
    <col min="10" max="10" width="12.6328125" style="18" customWidth="1"/>
    <col min="11" max="11" width="11" style="18" customWidth="1"/>
    <col min="12" max="12" width="9.90625" style="18" customWidth="1"/>
    <col min="13" max="13" width="16.36328125" style="18" customWidth="1"/>
    <col min="14" max="14" width="10.453125" style="18" customWidth="1"/>
    <col min="15" max="15" width="10.54296875" style="18" customWidth="1"/>
    <col min="16" max="16" width="12.54296875" style="18" customWidth="1"/>
    <col min="17" max="17" width="11.1796875" style="18" customWidth="1"/>
    <col min="18" max="18" width="11.90625" style="18" customWidth="1"/>
    <col min="19" max="19" width="12" style="18" customWidth="1"/>
    <col min="20" max="20" width="9.90625" style="18" customWidth="1"/>
    <col min="21" max="21" width="9.26953125" style="18" customWidth="1"/>
    <col min="22" max="22" width="14.453125" style="18" customWidth="1"/>
    <col min="23" max="23" width="10.81640625" style="18" customWidth="1"/>
    <col min="24" max="24" width="10" style="18" customWidth="1"/>
    <col min="25" max="25" width="13.36328125" style="18" customWidth="1"/>
    <col min="26" max="26" width="11.26953125" style="18" customWidth="1"/>
    <col min="27" max="27" width="9.90625" style="18" customWidth="1"/>
    <col min="28" max="28" width="13.1796875" style="18" customWidth="1"/>
    <col min="29" max="29" width="11.54296875" style="18" customWidth="1"/>
    <col min="30" max="30" width="12.1796875" style="18" customWidth="1"/>
    <col min="31" max="31" width="16.1796875" style="18" customWidth="1"/>
    <col min="32" max="32" width="11.08984375" style="18" customWidth="1"/>
    <col min="33" max="33" width="10.453125" style="18" customWidth="1"/>
    <col min="34" max="34" width="13.6328125" style="18" customWidth="1"/>
    <col min="35" max="35" width="13.7265625" style="18" customWidth="1"/>
    <col min="36" max="36" width="13" style="18" customWidth="1"/>
    <col min="37" max="37" width="13.26953125" style="18" customWidth="1"/>
    <col min="38" max="38" width="6.6328125" style="18" customWidth="1"/>
    <col min="39" max="39" width="7" style="18" customWidth="1"/>
    <col min="40" max="40" width="7.7265625" style="18" customWidth="1"/>
    <col min="41" max="16384" width="9.08984375" style="18"/>
  </cols>
  <sheetData>
    <row r="1" spans="1:40" ht="15" thickBot="1" x14ac:dyDescent="0.4">
      <c r="A1" s="55"/>
      <c r="B1" s="56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40" ht="15" thickBot="1" x14ac:dyDescent="0.4">
      <c r="A2" s="192" t="s">
        <v>137</v>
      </c>
      <c r="B2" s="197" t="str">
        <f>'Oddział I'!A4</f>
        <v>uprawnienia spawalnicze - szkolenie + egzamin</v>
      </c>
      <c r="C2" s="198"/>
      <c r="D2" s="199"/>
      <c r="E2" s="197" t="str">
        <f>'Oddział I'!A5</f>
        <v xml:space="preserve">uprawnienia spawalnicze - szkolenie  </v>
      </c>
      <c r="F2" s="198"/>
      <c r="G2" s="199"/>
      <c r="H2" s="197" t="str">
        <f>'Oddział I'!A6</f>
        <v>uprawnienia spawalnicze - egzamin</v>
      </c>
      <c r="I2" s="198"/>
      <c r="J2" s="199"/>
      <c r="K2" s="197" t="str">
        <f>'Oddział I'!A7</f>
        <v>uprawnienia na maszyny do robót drogowych</v>
      </c>
      <c r="L2" s="198"/>
      <c r="M2" s="199"/>
      <c r="N2" s="197" t="str">
        <f>'Oddział I'!A8</f>
        <v>uprawnienia energetyczne (D) - szkolenia</v>
      </c>
      <c r="O2" s="198"/>
      <c r="P2" s="199"/>
      <c r="Q2" s="197" t="str">
        <f>'Oddział I'!A9</f>
        <v>uprawnienia energetyczne (E) - szkolenia</v>
      </c>
      <c r="R2" s="198"/>
      <c r="S2" s="199"/>
      <c r="T2" s="197" t="str">
        <f>'Oddział I'!A10</f>
        <v>uprawnienia energetyczne (D) - egzamin</v>
      </c>
      <c r="U2" s="198"/>
      <c r="V2" s="199"/>
      <c r="W2" s="197" t="str">
        <f>'Oddział I'!A11</f>
        <v>uprawnienia energetyczne (E) - egzamin</v>
      </c>
      <c r="X2" s="198"/>
      <c r="Y2" s="199"/>
      <c r="Z2" s="197" t="str">
        <f>'Oddział I'!A12</f>
        <v>PE szkolenia dla monterów gazociągów</v>
      </c>
      <c r="AA2" s="198"/>
      <c r="AB2" s="199"/>
      <c r="AC2" s="197" t="str">
        <f>'Oddział I'!A13</f>
        <v>PE szkolenia dla projektantów i nadzorujących</v>
      </c>
      <c r="AD2" s="198"/>
      <c r="AE2" s="199"/>
      <c r="AF2" s="197" t="str">
        <f>'Oddział I'!A14</f>
        <v>PE weryfikacje dla monetrów gazocigów</v>
      </c>
      <c r="AG2" s="198"/>
      <c r="AH2" s="199"/>
      <c r="AI2" s="197" t="str">
        <f>'Oddział I'!A15</f>
        <v>PE weryfikacje dla projektantów i nadzorujących</v>
      </c>
      <c r="AJ2" s="198"/>
      <c r="AK2" s="199"/>
      <c r="AL2" s="197" t="s">
        <v>87</v>
      </c>
      <c r="AM2" s="198"/>
      <c r="AN2" s="199"/>
    </row>
    <row r="3" spans="1:40" ht="15" thickBot="1" x14ac:dyDescent="0.4">
      <c r="A3" s="192" t="s">
        <v>138</v>
      </c>
      <c r="B3" s="194" t="s">
        <v>107</v>
      </c>
      <c r="C3" s="195" t="s">
        <v>108</v>
      </c>
      <c r="D3" s="196" t="s">
        <v>109</v>
      </c>
      <c r="E3" s="194" t="str">
        <f t="shared" ref="E3:AN3" si="0">B3</f>
        <v>I-1</v>
      </c>
      <c r="F3" s="195" t="str">
        <f t="shared" si="0"/>
        <v>I-2</v>
      </c>
      <c r="G3" s="196" t="str">
        <f t="shared" si="0"/>
        <v>II-1</v>
      </c>
      <c r="H3" s="194" t="str">
        <f t="shared" si="0"/>
        <v>I-1</v>
      </c>
      <c r="I3" s="194" t="str">
        <f t="shared" si="0"/>
        <v>I-2</v>
      </c>
      <c r="J3" s="196" t="str">
        <f t="shared" si="0"/>
        <v>II-1</v>
      </c>
      <c r="K3" s="194" t="str">
        <f t="shared" si="0"/>
        <v>I-1</v>
      </c>
      <c r="L3" s="194" t="str">
        <f t="shared" si="0"/>
        <v>I-2</v>
      </c>
      <c r="M3" s="196" t="str">
        <f t="shared" si="0"/>
        <v>II-1</v>
      </c>
      <c r="N3" s="194" t="str">
        <f t="shared" si="0"/>
        <v>I-1</v>
      </c>
      <c r="O3" s="194" t="str">
        <f t="shared" si="0"/>
        <v>I-2</v>
      </c>
      <c r="P3" s="196" t="str">
        <f t="shared" si="0"/>
        <v>II-1</v>
      </c>
      <c r="Q3" s="194" t="str">
        <f t="shared" si="0"/>
        <v>I-1</v>
      </c>
      <c r="R3" s="194" t="str">
        <f t="shared" si="0"/>
        <v>I-2</v>
      </c>
      <c r="S3" s="196" t="str">
        <f t="shared" si="0"/>
        <v>II-1</v>
      </c>
      <c r="T3" s="194" t="str">
        <f t="shared" si="0"/>
        <v>I-1</v>
      </c>
      <c r="U3" s="195" t="str">
        <f t="shared" si="0"/>
        <v>I-2</v>
      </c>
      <c r="V3" s="196" t="str">
        <f t="shared" si="0"/>
        <v>II-1</v>
      </c>
      <c r="W3" s="194" t="str">
        <f t="shared" si="0"/>
        <v>I-1</v>
      </c>
      <c r="X3" s="195" t="str">
        <f t="shared" si="0"/>
        <v>I-2</v>
      </c>
      <c r="Y3" s="196" t="str">
        <f t="shared" si="0"/>
        <v>II-1</v>
      </c>
      <c r="Z3" s="194" t="str">
        <f t="shared" si="0"/>
        <v>I-1</v>
      </c>
      <c r="AA3" s="195" t="str">
        <f t="shared" si="0"/>
        <v>I-2</v>
      </c>
      <c r="AB3" s="196" t="str">
        <f t="shared" si="0"/>
        <v>II-1</v>
      </c>
      <c r="AC3" s="194" t="str">
        <f t="shared" si="0"/>
        <v>I-1</v>
      </c>
      <c r="AD3" s="195" t="str">
        <f t="shared" si="0"/>
        <v>I-2</v>
      </c>
      <c r="AE3" s="196" t="str">
        <f t="shared" si="0"/>
        <v>II-1</v>
      </c>
      <c r="AF3" s="194" t="str">
        <f t="shared" si="0"/>
        <v>I-1</v>
      </c>
      <c r="AG3" s="194" t="str">
        <f t="shared" si="0"/>
        <v>I-2</v>
      </c>
      <c r="AH3" s="196" t="str">
        <f t="shared" si="0"/>
        <v>II-1</v>
      </c>
      <c r="AI3" s="194" t="str">
        <f t="shared" si="0"/>
        <v>I-1</v>
      </c>
      <c r="AJ3" s="195" t="str">
        <f t="shared" si="0"/>
        <v>I-2</v>
      </c>
      <c r="AK3" s="196" t="str">
        <f t="shared" si="0"/>
        <v>II-1</v>
      </c>
      <c r="AL3" s="194" t="str">
        <f t="shared" si="0"/>
        <v>I-1</v>
      </c>
      <c r="AM3" s="195" t="str">
        <f t="shared" si="0"/>
        <v>I-2</v>
      </c>
      <c r="AN3" s="196" t="str">
        <f t="shared" si="0"/>
        <v>II-1</v>
      </c>
    </row>
    <row r="4" spans="1:40" x14ac:dyDescent="0.35">
      <c r="A4" s="193" t="str">
        <f>dystans!B5</f>
        <v>O-I-Miasto1</v>
      </c>
      <c r="B4" s="89" t="s">
        <v>68</v>
      </c>
      <c r="C4" s="71" t="s">
        <v>68</v>
      </c>
      <c r="D4" s="90">
        <f>'Oddział I'!I4*'Oddział I'!J4*dystans!L5</f>
        <v>0.39330396475770918</v>
      </c>
      <c r="E4" s="92">
        <f>'Oddział I'!E5*'Oddział I'!F5*dystans!D5</f>
        <v>1.5859030837004406E-2</v>
      </c>
      <c r="F4" s="87">
        <f>'Oddział I'!G5*'Oddział I'!H5*dystans!H5</f>
        <v>1.3215859030837006E-2</v>
      </c>
      <c r="G4" s="90">
        <f>'Oddział I'!I5*'Oddział I'!J5*dystans!L5</f>
        <v>0.29677718525388358</v>
      </c>
      <c r="H4" s="93" t="s">
        <v>68</v>
      </c>
      <c r="I4" s="58" t="s">
        <v>68</v>
      </c>
      <c r="J4" s="90">
        <f>'Oddział I'!I6*'Oddział I'!J6*dystans!L5</f>
        <v>1.1851851851851851</v>
      </c>
      <c r="K4" s="93" t="s">
        <v>68</v>
      </c>
      <c r="L4" s="58" t="s">
        <v>68</v>
      </c>
      <c r="M4" s="94" t="s">
        <v>68</v>
      </c>
      <c r="N4" s="93" t="s">
        <v>68</v>
      </c>
      <c r="O4" s="87">
        <f>'Oddział I'!G8*'Oddział I'!H8*dystans!H5</f>
        <v>6.5655144694533762E-2</v>
      </c>
      <c r="P4" s="90">
        <f>'Oddział I'!I8*'Oddział I'!J8*dystans!L5</f>
        <v>1.8537923207868356</v>
      </c>
      <c r="Q4" s="93" t="s">
        <v>68</v>
      </c>
      <c r="R4" s="87">
        <f>'Oddział I'!G9*'Oddział I'!H9*dystans!H5</f>
        <v>3.0233089579524683E-2</v>
      </c>
      <c r="S4" s="90">
        <f>'Oddział I'!I9*'Oddział I'!J9*dystans!L5</f>
        <v>0.85364017636304979</v>
      </c>
      <c r="T4" s="93" t="s">
        <v>68</v>
      </c>
      <c r="U4" s="58" t="s">
        <v>68</v>
      </c>
      <c r="V4" s="94" t="s">
        <v>68</v>
      </c>
      <c r="W4" s="93" t="s">
        <v>68</v>
      </c>
      <c r="X4" s="58" t="s">
        <v>68</v>
      </c>
      <c r="Y4" s="94" t="s">
        <v>68</v>
      </c>
      <c r="Z4" s="92">
        <f>'Oddział I'!E12*'Oddział I'!F12*dystans!D5</f>
        <v>0.73170731707317072</v>
      </c>
      <c r="AA4" s="87">
        <f>'Oddział I'!G12*'Oddział I'!H12*dystans!H5</f>
        <v>0.24390243902439024</v>
      </c>
      <c r="AB4" s="90">
        <f>'Oddział I'!I12*'Oddział I'!J12*dystans!L5</f>
        <v>6.7750677506775077</v>
      </c>
      <c r="AC4" s="92">
        <f>'Oddział I'!E13*'Oddział I'!F13*dystans!D5</f>
        <v>0.78774617067833685</v>
      </c>
      <c r="AD4" s="87">
        <f>'Oddział I'!G13*'Oddział I'!H13*dystans!H5</f>
        <v>0.16411378555798686</v>
      </c>
      <c r="AE4" s="90">
        <f>'Oddział I'!I13*'Oddział I'!J13*dystans!L5</f>
        <v>14.00437636761488</v>
      </c>
      <c r="AF4" s="92">
        <f>'Oddział I'!E14*'Oddział I'!F14*dystans!D5</f>
        <v>2.4545454545454546</v>
      </c>
      <c r="AG4" s="87">
        <f>'Oddział I'!G14*'Oddział I'!H14*dystans!H5</f>
        <v>0.13636363636363635</v>
      </c>
      <c r="AH4" s="90">
        <f>'Oddział I'!I14*'Oddział I'!J14*dystans!L5</f>
        <v>14.545454545454547</v>
      </c>
      <c r="AI4" s="92">
        <f>'Oddział I'!E15*'Oddział I'!F15*dystans!D5</f>
        <v>0.88541666666666652</v>
      </c>
      <c r="AJ4" s="87">
        <f>'Oddział I'!G15*'Oddział I'!H15*dystans!H5</f>
        <v>7.8125E-2</v>
      </c>
      <c r="AK4" s="90">
        <f>'Oddział I'!I15*'Oddział I'!J15*dystans!L5</f>
        <v>10.416666666666668</v>
      </c>
      <c r="AL4" s="93" t="s">
        <v>68</v>
      </c>
      <c r="AM4" s="58" t="s">
        <v>68</v>
      </c>
      <c r="AN4" s="94" t="s">
        <v>68</v>
      </c>
    </row>
    <row r="5" spans="1:40" x14ac:dyDescent="0.35">
      <c r="A5" s="88" t="str">
        <f>dystans!B6</f>
        <v>O-I-Miasto2</v>
      </c>
      <c r="B5" s="91" t="s">
        <v>68</v>
      </c>
      <c r="C5" s="72" t="s">
        <v>68</v>
      </c>
      <c r="D5" s="90">
        <f>'Oddział I'!I21*'Oddział I'!J21*dystans!L6</f>
        <v>0.29497797356828187</v>
      </c>
      <c r="E5" s="92">
        <f>'Oddział I'!E5*'Oddział I'!F5*dystans!D6</f>
        <v>1.5859030837004406E-2</v>
      </c>
      <c r="F5" s="87">
        <f>'Oddział I'!G22*'Oddział I'!H22*dystans!H6</f>
        <v>8.8105726872246704E-3</v>
      </c>
      <c r="G5" s="90">
        <f>'Oddział I'!I22*'Oddział I'!J22*dystans!L6</f>
        <v>0.22258288894041267</v>
      </c>
      <c r="H5" s="93" t="s">
        <v>68</v>
      </c>
      <c r="I5" s="58" t="s">
        <v>68</v>
      </c>
      <c r="J5" s="90">
        <f>'Oddział I'!I23*'Oddział I'!J23*dystans!L6</f>
        <v>0.88888888888888884</v>
      </c>
      <c r="K5" s="93" t="s">
        <v>68</v>
      </c>
      <c r="L5" s="58" t="s">
        <v>68</v>
      </c>
      <c r="M5" s="94" t="s">
        <v>68</v>
      </c>
      <c r="N5" s="93" t="s">
        <v>68</v>
      </c>
      <c r="O5" s="87">
        <f>'Oddział I'!G25*'Oddział I'!H25*dystans!H6</f>
        <v>4.3770096463022504E-2</v>
      </c>
      <c r="P5" s="90">
        <f>'Oddział I'!I25*'Oddział I'!J25*dystans!L6</f>
        <v>1.3903442405901267</v>
      </c>
      <c r="Q5" s="93" t="s">
        <v>68</v>
      </c>
      <c r="R5" s="87">
        <f>'Oddział I'!G26*'Oddział I'!H26*dystans!H6</f>
        <v>2.0155393053016456E-2</v>
      </c>
      <c r="S5" s="90">
        <f>'Oddział I'!I26*'Oddział I'!J26*dystans!L6</f>
        <v>0.64023013227228731</v>
      </c>
      <c r="T5" s="93" t="s">
        <v>68</v>
      </c>
      <c r="U5" s="58" t="s">
        <v>68</v>
      </c>
      <c r="V5" s="94" t="s">
        <v>68</v>
      </c>
      <c r="W5" s="93" t="s">
        <v>68</v>
      </c>
      <c r="X5" s="58" t="s">
        <v>68</v>
      </c>
      <c r="Y5" s="94" t="s">
        <v>68</v>
      </c>
      <c r="Z5" s="92">
        <f>'Oddział I'!E29*'Oddział I'!F29*dystans!D6</f>
        <v>0.73170731707317072</v>
      </c>
      <c r="AA5" s="87">
        <f>'Oddział I'!G29*'Oddział I'!H29*dystans!H6</f>
        <v>0.16260162601626016</v>
      </c>
      <c r="AB5" s="90">
        <f>'Oddział I'!I29*'Oddział I'!J29*dystans!L6</f>
        <v>5.0813008130081307</v>
      </c>
      <c r="AC5" s="92">
        <f>'Oddział I'!E30*'Oddział I'!F30*dystans!D6</f>
        <v>0.78774617067833685</v>
      </c>
      <c r="AD5" s="87">
        <f>'Oddział I'!G30*'Oddział I'!H30*dystans!H6</f>
        <v>0.10940919037199125</v>
      </c>
      <c r="AE5" s="90">
        <f>'Oddział I'!I30*'Oddział I'!J30*dystans!L6</f>
        <v>10.503282275711159</v>
      </c>
      <c r="AF5" s="92">
        <f>'Oddział I'!E31*'Oddział I'!F31*dystans!D6</f>
        <v>2.4545454545454546</v>
      </c>
      <c r="AG5" s="87">
        <f>'Oddział I'!G31*'Oddział I'!H31*dystans!H6</f>
        <v>9.0909090909090912E-2</v>
      </c>
      <c r="AH5" s="90">
        <f>'Oddział I'!I31*'Oddział I'!J31*dystans!L6</f>
        <v>10.90909090909091</v>
      </c>
      <c r="AI5" s="92">
        <f>'Oddział I'!E32*'Oddział I'!F32*dystans!D6</f>
        <v>0.88541666666666652</v>
      </c>
      <c r="AJ5" s="87">
        <f>'Oddział I'!G32*'Oddział I'!H32*dystans!D6</f>
        <v>7.8125E-2</v>
      </c>
      <c r="AK5" s="90">
        <f>'Oddział I'!I32*'Oddział I'!J32*dystans!L6</f>
        <v>7.8125000000000009</v>
      </c>
      <c r="AL5" s="93" t="s">
        <v>68</v>
      </c>
      <c r="AM5" s="58" t="s">
        <v>68</v>
      </c>
      <c r="AN5" s="94" t="s">
        <v>68</v>
      </c>
    </row>
    <row r="6" spans="1:40" ht="15" thickBot="1" x14ac:dyDescent="0.4">
      <c r="A6" s="88" t="str">
        <f>dystans!B7</f>
        <v>O-I-Miasto3</v>
      </c>
      <c r="B6" s="104" t="s">
        <v>68</v>
      </c>
      <c r="C6" s="105" t="s">
        <v>68</v>
      </c>
      <c r="D6" s="106">
        <f>'Oddział I'!I38*'Oddział I'!J38*dystans!L7</f>
        <v>0.29497797356828187</v>
      </c>
      <c r="E6" s="107">
        <f>'Oddział I'!E5*'Oddział I'!F5*dystans!D7</f>
        <v>1.5859030837004406E-2</v>
      </c>
      <c r="F6" s="108">
        <f>'Oddział I'!G39*'Oddział I'!H39*dystans!H7</f>
        <v>4.4052863436123352E-3</v>
      </c>
      <c r="G6" s="106">
        <f>'Oddział I'!I39*'Oddział I'!J39*dystans!L7</f>
        <v>0.22258288894041267</v>
      </c>
      <c r="H6" s="109" t="s">
        <v>68</v>
      </c>
      <c r="I6" s="110" t="s">
        <v>68</v>
      </c>
      <c r="J6" s="106">
        <f>'Oddział I'!I40*'Oddział I'!J40*dystans!L7</f>
        <v>0.88888888888888884</v>
      </c>
      <c r="K6" s="109" t="s">
        <v>68</v>
      </c>
      <c r="L6" s="110" t="s">
        <v>68</v>
      </c>
      <c r="M6" s="111" t="s">
        <v>68</v>
      </c>
      <c r="N6" s="109" t="s">
        <v>68</v>
      </c>
      <c r="O6" s="108">
        <f>'Oddział I'!G42*'Oddział I'!H42*dystans!H7</f>
        <v>2.1885048231511252E-2</v>
      </c>
      <c r="P6" s="106">
        <f>'Oddział I'!I42*'Oddział I'!J42*dystans!L7</f>
        <v>1.3903442405901267</v>
      </c>
      <c r="Q6" s="109" t="s">
        <v>68</v>
      </c>
      <c r="R6" s="108">
        <f>'Oddział I'!G43*'Oddział I'!H43*dystans!H7</f>
        <v>1.0077696526508228E-2</v>
      </c>
      <c r="S6" s="106">
        <f>'Oddział I'!I26*'Oddział I'!J26*dystans!L7</f>
        <v>0.64023013227228731</v>
      </c>
      <c r="T6" s="109" t="s">
        <v>68</v>
      </c>
      <c r="U6" s="110" t="s">
        <v>68</v>
      </c>
      <c r="V6" s="111" t="s">
        <v>68</v>
      </c>
      <c r="W6" s="109" t="s">
        <v>68</v>
      </c>
      <c r="X6" s="110" t="s">
        <v>68</v>
      </c>
      <c r="Y6" s="111" t="s">
        <v>68</v>
      </c>
      <c r="Z6" s="107">
        <f>'Oddział I'!E46*'Oddział I'!F46*dystans!D7</f>
        <v>0.73170731707317072</v>
      </c>
      <c r="AA6" s="108">
        <f>'Oddział I'!G46*'Oddział I'!H46*dystans!H7</f>
        <v>8.1300813008130079E-2</v>
      </c>
      <c r="AB6" s="106">
        <f>'Oddział I'!I46*'Oddział I'!J46*dystans!L7</f>
        <v>5.0813008130081307</v>
      </c>
      <c r="AC6" s="107">
        <f>'Oddział I'!E47*'Oddział I'!F47*dystans!D7</f>
        <v>0.78774617067833685</v>
      </c>
      <c r="AD6" s="108">
        <f>'Oddział I'!G47*'Oddział I'!H47*dystans!H7</f>
        <v>5.4704595185995623E-2</v>
      </c>
      <c r="AE6" s="106">
        <f>'Oddział I'!I47*'Oddział I'!J47*dystans!L7</f>
        <v>10.503282275711159</v>
      </c>
      <c r="AF6" s="107">
        <f>'Oddział I'!E48*'Oddział I'!F48*dystans!D7</f>
        <v>2.4545454545454546</v>
      </c>
      <c r="AG6" s="108">
        <f>'Oddział I'!G48*'Oddział I'!H48*dystans!H7</f>
        <v>4.5454545454545456E-2</v>
      </c>
      <c r="AH6" s="106">
        <f>'Oddział I'!I48*'Oddział I'!J48*dystans!L7</f>
        <v>10.90909090909091</v>
      </c>
      <c r="AI6" s="107">
        <f>'Oddział I'!E49*'Oddział I'!F49*dystans!D7</f>
        <v>0.88541666666666652</v>
      </c>
      <c r="AJ6" s="108">
        <f>'Oddział I'!G49*'Oddział I'!H49*dystans!H7</f>
        <v>2.6041666666666664E-2</v>
      </c>
      <c r="AK6" s="106">
        <f>'Oddział I'!I49*'Oddział I'!J49*dystans!L7</f>
        <v>7.8125000000000009</v>
      </c>
      <c r="AL6" s="109" t="s">
        <v>68</v>
      </c>
      <c r="AM6" s="110" t="s">
        <v>68</v>
      </c>
      <c r="AN6" s="111" t="s">
        <v>68</v>
      </c>
    </row>
    <row r="7" spans="1:40" ht="15" thickTop="1" x14ac:dyDescent="0.35">
      <c r="A7" s="95" t="str">
        <f>dystans!B13</f>
        <v>O-II-Miasto1</v>
      </c>
      <c r="B7" s="96" t="s">
        <v>68</v>
      </c>
      <c r="C7" s="97" t="s">
        <v>68</v>
      </c>
      <c r="D7" s="98">
        <f>'Oddział II'!I4*'Oddział II'!J4*dystans!L13</f>
        <v>1.5500000000000003</v>
      </c>
      <c r="E7" s="99">
        <f>'Oddział II'!E5*'Oddział II'!F5*dystans!D18</f>
        <v>0.08</v>
      </c>
      <c r="F7" s="100">
        <f>'Oddział II'!G5*'Oddział II'!H5*dystans!H18</f>
        <v>0.13333333333333333</v>
      </c>
      <c r="G7" s="98">
        <f>'Oddział II'!I5*'Oddział II'!J5*dystans!L18</f>
        <v>1.6842105263157894</v>
      </c>
      <c r="H7" s="101" t="s">
        <v>68</v>
      </c>
      <c r="I7" s="102" t="s">
        <v>68</v>
      </c>
      <c r="J7" s="98">
        <f>'Oddział II'!I6*'Oddział II'!J6*dystans!L18</f>
        <v>0.38095238095238093</v>
      </c>
      <c r="K7" s="101" t="s">
        <v>68</v>
      </c>
      <c r="L7" s="102" t="s">
        <v>68</v>
      </c>
      <c r="M7" s="103" t="s">
        <v>68</v>
      </c>
      <c r="N7" s="101" t="s">
        <v>68</v>
      </c>
      <c r="O7" s="100">
        <f>'Oddział II'!G8*'Oddział II'!H8*dystans!H18</f>
        <v>0.25</v>
      </c>
      <c r="P7" s="98">
        <f>'Oddział II'!I8*'Oddział II'!J8*dystans!L18</f>
        <v>3.9705882352941178</v>
      </c>
      <c r="Q7" s="101" t="s">
        <v>68</v>
      </c>
      <c r="R7" s="100">
        <f>'Oddział II'!G9*'Oddział II'!H9*dystans!H18</f>
        <v>0.12</v>
      </c>
      <c r="S7" s="98">
        <f>'Oddział II'!I9*'Oddział II'!J9*dystans!L18</f>
        <v>1.9058823529411768</v>
      </c>
      <c r="T7" s="101" t="s">
        <v>68</v>
      </c>
      <c r="U7" s="102" t="s">
        <v>68</v>
      </c>
      <c r="V7" s="103" t="s">
        <v>68</v>
      </c>
      <c r="W7" s="101" t="s">
        <v>68</v>
      </c>
      <c r="X7" s="102" t="s">
        <v>68</v>
      </c>
      <c r="Y7" s="103" t="s">
        <v>68</v>
      </c>
      <c r="Z7" s="99">
        <f>'Oddział II'!E12*'Oddział II'!F12*dystans!D18</f>
        <v>1.296</v>
      </c>
      <c r="AA7" s="100">
        <f>'Oddział II'!G12*'Oddział II'!H12*dystans!H18</f>
        <v>1.296</v>
      </c>
      <c r="AB7" s="98">
        <f>'Oddział II'!I12*'Oddział II'!J12*dystans!L18</f>
        <v>20.25</v>
      </c>
      <c r="AC7" s="99">
        <f>'Oddział II'!E13*'Oddział II'!F13*dystans!D18</f>
        <v>0.8</v>
      </c>
      <c r="AD7" s="100">
        <f>'Oddział II'!G13*'Oddział II'!H13*dystans!H18</f>
        <v>1</v>
      </c>
      <c r="AE7" s="98">
        <f>'Oddział II'!I13*'Oddział II'!J13*dystans!L18</f>
        <v>48</v>
      </c>
      <c r="AF7" s="99">
        <f>'Oddział II'!E14*'Oddział II'!F14*dystans!D18</f>
        <v>12.100000000000001</v>
      </c>
      <c r="AG7" s="100">
        <f>'Oddział II'!G14*'Oddział II'!H14*dystans!H18</f>
        <v>1.21</v>
      </c>
      <c r="AH7" s="98">
        <f>'Oddział II'!I14*'Oddział II'!J14*dystans!L18</f>
        <v>72.600000000000009</v>
      </c>
      <c r="AI7" s="99">
        <f>'Oddział II'!E15*'Oddział II'!F15*dystans!D18</f>
        <v>0.78000000000000014</v>
      </c>
      <c r="AJ7" s="100">
        <f>'Oddział II'!G15*'Oddział II'!H15*dystans!H18</f>
        <v>9.0000000000000011E-2</v>
      </c>
      <c r="AK7" s="98">
        <f>'Oddział II'!I15*'Oddział II'!J15*dystans!L18</f>
        <v>6.75</v>
      </c>
      <c r="AL7" s="101" t="s">
        <v>68</v>
      </c>
      <c r="AM7" s="102" t="s">
        <v>68</v>
      </c>
      <c r="AN7" s="103" t="s">
        <v>68</v>
      </c>
    </row>
    <row r="8" spans="1:40" x14ac:dyDescent="0.35">
      <c r="A8" s="95" t="str">
        <f>dystans!B14</f>
        <v>O-II-Miasto2</v>
      </c>
      <c r="B8" s="91" t="s">
        <v>68</v>
      </c>
      <c r="C8" s="72" t="s">
        <v>68</v>
      </c>
      <c r="D8" s="90">
        <f>'Oddział II'!I21*'Oddział II'!J21*dystans!L13</f>
        <v>1.5500000000000003</v>
      </c>
      <c r="E8" s="92">
        <f>'Oddział II'!E22*'Oddział II'!F22*dystans!D13</f>
        <v>0.32</v>
      </c>
      <c r="F8" s="87">
        <f>'Oddział II'!G22*'Oddział II'!H22*dystans!H13</f>
        <v>0.2</v>
      </c>
      <c r="G8" s="90">
        <f>'Oddział II'!I22*'Oddział II'!J22*dystans!L13</f>
        <v>2.807017543859649</v>
      </c>
      <c r="H8" s="93" t="s">
        <v>68</v>
      </c>
      <c r="I8" s="58" t="s">
        <v>68</v>
      </c>
      <c r="J8" s="90">
        <f>'Oddział II'!I6*'Oddział II'!J6*dystans!L18</f>
        <v>0.38095238095238093</v>
      </c>
      <c r="K8" s="93" t="s">
        <v>68</v>
      </c>
      <c r="L8" s="58" t="s">
        <v>68</v>
      </c>
      <c r="M8" s="94" t="s">
        <v>68</v>
      </c>
      <c r="N8" s="93" t="s">
        <v>68</v>
      </c>
      <c r="O8" s="87">
        <f>'Oddział II'!G25*'Oddział II'!H25*dystans!H13</f>
        <v>0.375</v>
      </c>
      <c r="P8" s="90">
        <f>'Oddział II'!I25*'Oddział II'!J25*dystans!L13</f>
        <v>6.617647058823529</v>
      </c>
      <c r="Q8" s="93" t="s">
        <v>68</v>
      </c>
      <c r="R8" s="87">
        <f>'Oddział II'!G26*'Oddział II'!H26*dystans!H13</f>
        <v>0.18</v>
      </c>
      <c r="S8" s="90">
        <f>'Oddział II'!I26*'Oddział II'!J26*dystans!L13</f>
        <v>3.1764705882352944</v>
      </c>
      <c r="T8" s="93" t="s">
        <v>68</v>
      </c>
      <c r="U8" s="58" t="s">
        <v>68</v>
      </c>
      <c r="V8" s="94" t="s">
        <v>68</v>
      </c>
      <c r="W8" s="93" t="s">
        <v>68</v>
      </c>
      <c r="X8" s="58" t="s">
        <v>68</v>
      </c>
      <c r="Y8" s="94" t="s">
        <v>68</v>
      </c>
      <c r="Z8" s="92">
        <f>'Oddział II'!E29*'Oddział II'!F29*dystans!D13</f>
        <v>7.7759999999999989</v>
      </c>
      <c r="AA8" s="87">
        <f>'Oddział II'!G29*'Oddział II'!H29*dystans!H13</f>
        <v>1.944</v>
      </c>
      <c r="AB8" s="90">
        <f>'Oddział II'!I29*'Oddział II'!J29*dystans!L13</f>
        <v>33.75</v>
      </c>
      <c r="AC8" s="92">
        <f>'Oddział II'!E30*'Oddział II'!F30*dystans!D13</f>
        <v>9.6</v>
      </c>
      <c r="AD8" s="87">
        <f>'Oddział II'!G30*'Oddział II'!H30*dystans!H13</f>
        <v>1.5</v>
      </c>
      <c r="AE8" s="90">
        <f>'Oddział II'!I30*'Oddział II'!J30*dystans!L13</f>
        <v>80</v>
      </c>
      <c r="AF8" s="92">
        <f>'Oddział II'!E31*'Oddział II'!F31*dystans!D13</f>
        <v>43.56</v>
      </c>
      <c r="AG8" s="87">
        <f>'Oddział II'!G31*'Oddział II'!H31*dystans!H13</f>
        <v>1.8149999999999999</v>
      </c>
      <c r="AH8" s="90">
        <f>'Oddział II'!I31*'Oddział II'!J31*dystans!L13</f>
        <v>121.00000000000001</v>
      </c>
      <c r="AI8" s="92">
        <f>'Oddział II'!E32*'Oddział II'!F32*dystans!D13</f>
        <v>2.0400000000000005</v>
      </c>
      <c r="AJ8" s="87">
        <f>'Oddział II'!G32*'Oddział II'!H32*dystans!H13</f>
        <v>0.13500000000000001</v>
      </c>
      <c r="AK8" s="90">
        <f>'Oddział II'!I32*'Oddział II'!J32*dystans!L13</f>
        <v>11.25</v>
      </c>
      <c r="AL8" s="93" t="s">
        <v>68</v>
      </c>
      <c r="AM8" s="58" t="s">
        <v>68</v>
      </c>
      <c r="AN8" s="94" t="s">
        <v>68</v>
      </c>
    </row>
    <row r="9" spans="1:40" x14ac:dyDescent="0.35">
      <c r="A9" s="95" t="str">
        <f>dystans!B15</f>
        <v>O-II-Miasto3</v>
      </c>
      <c r="B9" s="91" t="s">
        <v>68</v>
      </c>
      <c r="C9" s="72" t="s">
        <v>68</v>
      </c>
      <c r="D9" s="90">
        <f>'Oddział II'!I38*'Oddział II'!J38*dystans!L14</f>
        <v>1.2400000000000002</v>
      </c>
      <c r="E9" s="92">
        <f>'Oddział II'!E39*'Oddział II'!F39*dystans!D14</f>
        <v>0.08</v>
      </c>
      <c r="F9" s="87">
        <f>'Oddział II'!G39*'Oddział II'!H39*dystans!H14</f>
        <v>6.6666666666666666E-2</v>
      </c>
      <c r="G9" s="90">
        <f>'Oddział II'!I39*'Oddział II'!J39*dystans!L14</f>
        <v>2.2456140350877192</v>
      </c>
      <c r="H9" s="93" t="s">
        <v>68</v>
      </c>
      <c r="I9" s="58" t="s">
        <v>68</v>
      </c>
      <c r="J9" s="90">
        <f>'Oddział II'!I23*'Oddział II'!J23*dystans!L13</f>
        <v>0.63492063492063489</v>
      </c>
      <c r="K9" s="93" t="s">
        <v>68</v>
      </c>
      <c r="L9" s="58" t="s">
        <v>68</v>
      </c>
      <c r="M9" s="94" t="s">
        <v>68</v>
      </c>
      <c r="N9" s="93" t="s">
        <v>68</v>
      </c>
      <c r="O9" s="87">
        <f>'Oddział II'!G42*'Oddział II'!H42*dystans!H14</f>
        <v>0.125</v>
      </c>
      <c r="P9" s="90">
        <f>'Oddział II'!I42*'Oddział II'!J42*dystans!L14</f>
        <v>5.2941176470588234</v>
      </c>
      <c r="Q9" s="93" t="s">
        <v>68</v>
      </c>
      <c r="R9" s="87">
        <f>'Oddział II'!G43*'Oddział II'!H43*dystans!H14</f>
        <v>0.06</v>
      </c>
      <c r="S9" s="90">
        <f>'Oddział II'!I43*'Oddział II'!J43*dystans!L14</f>
        <v>2.5411764705882356</v>
      </c>
      <c r="T9" s="93" t="s">
        <v>68</v>
      </c>
      <c r="U9" s="58" t="s">
        <v>68</v>
      </c>
      <c r="V9" s="94" t="s">
        <v>68</v>
      </c>
      <c r="W9" s="93" t="s">
        <v>68</v>
      </c>
      <c r="X9" s="58" t="s">
        <v>68</v>
      </c>
      <c r="Y9" s="94" t="s">
        <v>68</v>
      </c>
      <c r="Z9" s="92">
        <f>'Oddział II'!E46*'Oddział II'!F46*dystans!D14</f>
        <v>1.296</v>
      </c>
      <c r="AA9" s="87">
        <f>'Oddział II'!G46*'Oddział II'!H46*dystans!H14</f>
        <v>0.64800000000000002</v>
      </c>
      <c r="AB9" s="90">
        <f>'Oddział II'!I46*'Oddział II'!J46*dystans!L14</f>
        <v>27</v>
      </c>
      <c r="AC9" s="92">
        <f>'Oddział II'!E47*'Oddział II'!F47*dystans!D14</f>
        <v>0.8</v>
      </c>
      <c r="AD9" s="87">
        <f>'Oddział II'!G47*'Oddział II'!H47*dystans!H14</f>
        <v>0.5</v>
      </c>
      <c r="AE9" s="90">
        <f>'Oddział II'!I47*'Oddział II'!J47*dystans!L14</f>
        <v>64</v>
      </c>
      <c r="AF9" s="92">
        <f>'Oddział II'!E48*'Oddział II'!F48*dystans!D14</f>
        <v>12.100000000000001</v>
      </c>
      <c r="AG9" s="87">
        <f>'Oddział II'!G48*'Oddział II'!H48*dystans!H14</f>
        <v>0.60499999999999998</v>
      </c>
      <c r="AH9" s="90">
        <f>'Oddział II'!I48*'Oddział II'!J48*dystans!L14</f>
        <v>96.800000000000011</v>
      </c>
      <c r="AI9" s="92">
        <f>'Oddział II'!E49*'Oddział II'!F49*dystans!D14</f>
        <v>0.78000000000000014</v>
      </c>
      <c r="AJ9" s="87">
        <f>'Oddział II'!G49*'Oddział II'!H49*dystans!H14</f>
        <v>4.5000000000000005E-2</v>
      </c>
      <c r="AK9" s="90">
        <f>'Oddział II'!I49*'Oddział II'!J49*dystans!L14</f>
        <v>9</v>
      </c>
      <c r="AL9" s="93" t="s">
        <v>68</v>
      </c>
      <c r="AM9" s="58" t="s">
        <v>68</v>
      </c>
      <c r="AN9" s="94" t="s">
        <v>68</v>
      </c>
    </row>
    <row r="10" spans="1:40" x14ac:dyDescent="0.35">
      <c r="A10" s="95" t="str">
        <f>dystans!B16</f>
        <v>O-II-Miasto4</v>
      </c>
      <c r="B10" s="91" t="s">
        <v>68</v>
      </c>
      <c r="C10" s="72" t="s">
        <v>68</v>
      </c>
      <c r="D10" s="90">
        <f>'Oddział II'!I55*'Oddział II'!J55*dystans!L15</f>
        <v>0.93000000000000016</v>
      </c>
      <c r="E10" s="92">
        <f>'Oddział II'!E56*'Oddział II'!F56*dystans!D15</f>
        <v>0.04</v>
      </c>
      <c r="F10" s="87">
        <f>'Oddział II'!G56*'Oddział II'!H56*dystans!H15</f>
        <v>0.13333333333333333</v>
      </c>
      <c r="G10" s="90">
        <f>'Oddział II'!I56*'Oddział II'!J56*dystans!L15</f>
        <v>1.6842105263157894</v>
      </c>
      <c r="H10" s="93" t="s">
        <v>68</v>
      </c>
      <c r="I10" s="58" t="s">
        <v>68</v>
      </c>
      <c r="J10" s="90">
        <f>'Oddział II'!I40*'Oddział II'!J40*dystans!L14</f>
        <v>0.50793650793650791</v>
      </c>
      <c r="K10" s="93" t="s">
        <v>68</v>
      </c>
      <c r="L10" s="58" t="s">
        <v>68</v>
      </c>
      <c r="M10" s="94" t="s">
        <v>68</v>
      </c>
      <c r="N10" s="93" t="s">
        <v>68</v>
      </c>
      <c r="O10" s="87">
        <f>'Oddział II'!G59*'Oddział II'!H59*dystans!H15</f>
        <v>0.25</v>
      </c>
      <c r="P10" s="90">
        <f>'Oddział II'!I59*'Oddział II'!J59*dystans!L15</f>
        <v>3.9705882352941178</v>
      </c>
      <c r="Q10" s="93" t="s">
        <v>68</v>
      </c>
      <c r="R10" s="87">
        <f>'Oddział II'!G60*'Oddział II'!H60*dystans!H15</f>
        <v>0.12</v>
      </c>
      <c r="S10" s="90">
        <f>'Oddział II'!I60*'Oddział II'!J60*dystans!L15</f>
        <v>1.9058823529411768</v>
      </c>
      <c r="T10" s="93" t="s">
        <v>68</v>
      </c>
      <c r="U10" s="58" t="s">
        <v>68</v>
      </c>
      <c r="V10" s="94" t="s">
        <v>68</v>
      </c>
      <c r="W10" s="93" t="s">
        <v>68</v>
      </c>
      <c r="X10" s="58" t="s">
        <v>68</v>
      </c>
      <c r="Y10" s="94" t="s">
        <v>68</v>
      </c>
      <c r="Z10" s="92">
        <f>'Oddział II'!E63*'Oddział II'!F63*dystans!D15</f>
        <v>0.64800000000000002</v>
      </c>
      <c r="AA10" s="87">
        <f>'Oddział II'!G63*'Oddział II'!H63*dystans!H15</f>
        <v>1.296</v>
      </c>
      <c r="AB10" s="90">
        <f>'Oddział II'!I63*'Oddział II'!J63*dystans!L15</f>
        <v>20.25</v>
      </c>
      <c r="AC10" s="92">
        <f>'Oddział II'!E64*'Oddział II'!F64*dystans!D15</f>
        <v>0.4</v>
      </c>
      <c r="AD10" s="87">
        <f>'Oddział II'!G64*'Oddział II'!H64*dystans!H15</f>
        <v>1</v>
      </c>
      <c r="AE10" s="90">
        <f>'Oddział II'!I64*'Oddział II'!J64*dystans!L15</f>
        <v>48</v>
      </c>
      <c r="AF10" s="92">
        <f>'Oddział II'!E65*'Oddział II'!F65*dystans!D15</f>
        <v>6.0500000000000007</v>
      </c>
      <c r="AG10" s="87">
        <f>'Oddział II'!G65*'Oddział II'!H65*dystans!H15</f>
        <v>1.21</v>
      </c>
      <c r="AH10" s="90">
        <f>'Oddział II'!I65*'Oddział II'!J65*dystans!L15</f>
        <v>72.600000000000009</v>
      </c>
      <c r="AI10" s="92">
        <f>'Oddział II'!E66*'Oddział II'!F66*dystans!D15</f>
        <v>0.39000000000000007</v>
      </c>
      <c r="AJ10" s="87">
        <f>'Oddział II'!G66*'Oddział II'!H66*dystans!H15</f>
        <v>9.0000000000000011E-2</v>
      </c>
      <c r="AK10" s="90">
        <f>'Oddział II'!I66*'Oddział II'!J66*dystans!L15</f>
        <v>6.75</v>
      </c>
      <c r="AL10" s="93" t="s">
        <v>68</v>
      </c>
      <c r="AM10" s="58" t="s">
        <v>68</v>
      </c>
      <c r="AN10" s="94" t="s">
        <v>68</v>
      </c>
    </row>
    <row r="11" spans="1:40" x14ac:dyDescent="0.35">
      <c r="A11" s="95" t="str">
        <f>dystans!B17</f>
        <v>O-II-Miasto5</v>
      </c>
      <c r="B11" s="91" t="s">
        <v>68</v>
      </c>
      <c r="C11" s="72" t="s">
        <v>68</v>
      </c>
      <c r="D11" s="90">
        <f>'Oddział II'!I72*'Oddział II'!J72*dystans!L16</f>
        <v>0.93000000000000016</v>
      </c>
      <c r="E11" s="92">
        <f>'Oddział II'!E73*'Oddział II'!F73*dystans!D16</f>
        <v>0.08</v>
      </c>
      <c r="F11" s="87">
        <f>'Oddział II'!G73*'Oddział II'!H73*dystans!H16</f>
        <v>0.13333333333333333</v>
      </c>
      <c r="G11" s="90">
        <f>'Oddział II'!I73*'Oddział II'!J73*dystans!L16</f>
        <v>1.6842105263157894</v>
      </c>
      <c r="H11" s="93" t="s">
        <v>68</v>
      </c>
      <c r="I11" s="58" t="s">
        <v>68</v>
      </c>
      <c r="J11" s="90">
        <f>'Oddział II'!I74*'Oddział II'!J74*dystans!L16</f>
        <v>0.38095238095238093</v>
      </c>
      <c r="K11" s="93" t="s">
        <v>68</v>
      </c>
      <c r="L11" s="58" t="s">
        <v>68</v>
      </c>
      <c r="M11" s="94" t="s">
        <v>68</v>
      </c>
      <c r="N11" s="93" t="s">
        <v>68</v>
      </c>
      <c r="O11" s="87">
        <f>'Oddział II'!G76*'Oddział II'!H76*dystans!H16</f>
        <v>0.25</v>
      </c>
      <c r="P11" s="90">
        <f>'Oddział II'!I76*'Oddział II'!J76*dystans!L16</f>
        <v>3.9705882352941178</v>
      </c>
      <c r="Q11" s="93" t="s">
        <v>68</v>
      </c>
      <c r="R11" s="87">
        <f>'Oddział II'!G77*'Oddział II'!H77*dystans!H16</f>
        <v>0.12</v>
      </c>
      <c r="S11" s="90">
        <f>'Oddział II'!I77*'Oddział II'!J77*dystans!L16</f>
        <v>1.9058823529411768</v>
      </c>
      <c r="T11" s="93" t="s">
        <v>68</v>
      </c>
      <c r="U11" s="58" t="s">
        <v>68</v>
      </c>
      <c r="V11" s="94" t="s">
        <v>68</v>
      </c>
      <c r="W11" s="93" t="s">
        <v>68</v>
      </c>
      <c r="X11" s="58" t="s">
        <v>68</v>
      </c>
      <c r="Y11" s="94" t="s">
        <v>68</v>
      </c>
      <c r="Z11" s="92">
        <f>'Oddział II'!E80*'Oddział II'!F80*dystans!D16</f>
        <v>1.296</v>
      </c>
      <c r="AA11" s="87">
        <f>'Oddział II'!G80*'Oddział II'!H80*dystans!H16</f>
        <v>1.296</v>
      </c>
      <c r="AB11" s="90">
        <f>'Oddział II'!I80*'Oddział II'!J80*dystans!L16</f>
        <v>20.25</v>
      </c>
      <c r="AC11" s="92">
        <f>'Oddział II'!E81*'Oddział II'!F81*dystans!D16</f>
        <v>0.8</v>
      </c>
      <c r="AD11" s="87">
        <f>'Oddział II'!G81*'Oddział II'!H81*dystans!H16</f>
        <v>1</v>
      </c>
      <c r="AE11" s="90">
        <f>'Oddział II'!I81*'Oddział II'!J81*dystans!L16</f>
        <v>48</v>
      </c>
      <c r="AF11" s="92">
        <f>'Oddział II'!E82*'Oddział II'!F82*dystans!D16</f>
        <v>12.100000000000001</v>
      </c>
      <c r="AG11" s="87">
        <f>'Oddział II'!G82*'Oddział II'!H82*dystans!H16</f>
        <v>1.21</v>
      </c>
      <c r="AH11" s="90">
        <f>'Oddział II'!I82*'Oddział II'!J82*dystans!L16</f>
        <v>72.600000000000009</v>
      </c>
      <c r="AI11" s="92">
        <f>'Oddział II'!E83*'Oddział II'!F83*dystans!D16</f>
        <v>0.78000000000000014</v>
      </c>
      <c r="AJ11" s="87">
        <f>'Oddział II'!G83*'Oddział II'!H83*dystans!H16</f>
        <v>9.0000000000000011E-2</v>
      </c>
      <c r="AK11" s="90">
        <f>'Oddział II'!I83*'Oddział II'!J83*dystans!L16</f>
        <v>6.75</v>
      </c>
      <c r="AL11" s="93" t="s">
        <v>68</v>
      </c>
      <c r="AM11" s="58" t="s">
        <v>68</v>
      </c>
      <c r="AN11" s="94" t="s">
        <v>68</v>
      </c>
    </row>
    <row r="12" spans="1:40" ht="15" thickBot="1" x14ac:dyDescent="0.4">
      <c r="A12" s="95" t="str">
        <f>dystans!B18</f>
        <v>O-II-Miasto6</v>
      </c>
      <c r="B12" s="104" t="s">
        <v>68</v>
      </c>
      <c r="C12" s="105" t="s">
        <v>68</v>
      </c>
      <c r="D12" s="106">
        <f>'Oddział II'!I89*'Oddział II'!J89*dystans!L17</f>
        <v>2.0000000000000004E-2</v>
      </c>
      <c r="E12" s="107">
        <f>'Oddział II'!E90*'Oddział II'!F90*dystans!D17</f>
        <v>0.08</v>
      </c>
      <c r="F12" s="108">
        <f>'Oddział II'!G90*'Oddział II'!H90*dystans!H17</f>
        <v>0.2</v>
      </c>
      <c r="G12" s="106">
        <f>'Oddział II'!I90*'Oddział II'!J90*dystans!L17</f>
        <v>7.0175438596491224E-2</v>
      </c>
      <c r="H12" s="109" t="s">
        <v>68</v>
      </c>
      <c r="I12" s="110" t="s">
        <v>68</v>
      </c>
      <c r="J12" s="106">
        <f>'Oddział II'!I91*'Oddział II'!J91*dystans!L17</f>
        <v>9.5238095238095233E-2</v>
      </c>
      <c r="K12" s="109" t="s">
        <v>68</v>
      </c>
      <c r="L12" s="110" t="s">
        <v>68</v>
      </c>
      <c r="M12" s="111" t="s">
        <v>68</v>
      </c>
      <c r="N12" s="109" t="s">
        <v>68</v>
      </c>
      <c r="O12" s="108">
        <f>'Oddział II'!G93*'Oddział II'!H93*dystans!H17</f>
        <v>0.375</v>
      </c>
      <c r="P12" s="106">
        <f>'Oddział II'!I93*'Oddział II'!J93*dystans!L17</f>
        <v>2.6470588235294117</v>
      </c>
      <c r="Q12" s="109" t="s">
        <v>68</v>
      </c>
      <c r="R12" s="108">
        <f>'Oddział II'!G94*'Oddział II'!H94*dystans!H17</f>
        <v>0.18</v>
      </c>
      <c r="S12" s="106">
        <f>'Oddział II'!I94*'Oddział II'!J94*dystans!L17</f>
        <v>1.2705882352941178</v>
      </c>
      <c r="T12" s="109" t="s">
        <v>68</v>
      </c>
      <c r="U12" s="110" t="s">
        <v>68</v>
      </c>
      <c r="V12" s="111" t="s">
        <v>68</v>
      </c>
      <c r="W12" s="109" t="s">
        <v>68</v>
      </c>
      <c r="X12" s="110" t="s">
        <v>68</v>
      </c>
      <c r="Y12" s="111" t="s">
        <v>68</v>
      </c>
      <c r="Z12" s="107">
        <f>'Oddział II'!E97*'Oddział II'!F97*dystans!D17</f>
        <v>1.296</v>
      </c>
      <c r="AA12" s="108">
        <f>'Oddział II'!G97*'Oddział II'!H97*dystans!H17</f>
        <v>1.944</v>
      </c>
      <c r="AB12" s="106">
        <f>'Oddział II'!I97*'Oddział II'!J97*dystans!L17</f>
        <v>13.5</v>
      </c>
      <c r="AC12" s="107">
        <f>'Oddział II'!E98*'Oddział II'!F98*dystans!D17</f>
        <v>0.8</v>
      </c>
      <c r="AD12" s="108">
        <f>'Oddział II'!G98*'Oddział II'!H98*dystans!H17</f>
        <v>1.5</v>
      </c>
      <c r="AE12" s="106">
        <f>'Oddział II'!I98*'Oddział II'!J98*dystans!L17</f>
        <v>32</v>
      </c>
      <c r="AF12" s="107">
        <f>'Oddział II'!E99*'Oddział II'!F99*dystans!D17</f>
        <v>12.100000000000001</v>
      </c>
      <c r="AG12" s="108">
        <f>'Oddział II'!G99*'Oddział II'!H99*dystans!H17</f>
        <v>1.8149999999999999</v>
      </c>
      <c r="AH12" s="106">
        <f>'Oddział II'!I99*'Oddział II'!J99*dystans!L17</f>
        <v>48.400000000000006</v>
      </c>
      <c r="AI12" s="107">
        <f>'Oddział II'!E100*'Oddział II'!F100*dystans!D17</f>
        <v>0.78000000000000014</v>
      </c>
      <c r="AJ12" s="108">
        <f>'Oddział II'!G100*'Oddział II'!H100*dystans!H17</f>
        <v>0.13500000000000001</v>
      </c>
      <c r="AK12" s="106">
        <f>'Oddział II'!I100*'Oddział II'!J100*dystans!L17</f>
        <v>4.5</v>
      </c>
      <c r="AL12" s="109" t="s">
        <v>68</v>
      </c>
      <c r="AM12" s="110" t="s">
        <v>68</v>
      </c>
      <c r="AN12" s="111" t="s">
        <v>68</v>
      </c>
    </row>
    <row r="13" spans="1:40" ht="15" thickTop="1" x14ac:dyDescent="0.35">
      <c r="A13" s="112" t="str">
        <f>dystans!B8</f>
        <v>O-III-Miasto1</v>
      </c>
      <c r="B13" s="96" t="s">
        <v>68</v>
      </c>
      <c r="C13" s="97" t="s">
        <v>68</v>
      </c>
      <c r="D13" s="98">
        <f>'Oddział III'!I4*'Oddział III'!J4*dystans!L8</f>
        <v>0.20484581497797358</v>
      </c>
      <c r="E13" s="99">
        <f>'Oddział III'!E5*'Oddział III'!F5*dystans!D8</f>
        <v>1.5859030837004406E-2</v>
      </c>
      <c r="F13" s="100">
        <f>'Oddział III'!G5*'Oddział III'!H5*dystans!H8</f>
        <v>1.7621145374449341E-2</v>
      </c>
      <c r="G13" s="98">
        <f>'Oddział III'!I5*'Oddział III'!J5*dystans!L8</f>
        <v>0.22258288894041267</v>
      </c>
      <c r="H13" s="101" t="s">
        <v>68</v>
      </c>
      <c r="I13" s="102" t="s">
        <v>68</v>
      </c>
      <c r="J13" s="98">
        <f>'Oddział III'!I6*'Oddział III'!J6*dystans!L8</f>
        <v>0.88888888888888884</v>
      </c>
      <c r="K13" s="101" t="s">
        <v>68</v>
      </c>
      <c r="L13" s="102" t="s">
        <v>68</v>
      </c>
      <c r="M13" s="103" t="s">
        <v>68</v>
      </c>
      <c r="N13" s="101" t="s">
        <v>68</v>
      </c>
      <c r="O13" s="100">
        <f>'Oddział III'!G8*'Oddział III'!H8*dystans!H8</f>
        <v>8.7540192926045007E-2</v>
      </c>
      <c r="P13" s="98">
        <f>'Oddział III'!I8*'Oddział III'!J8*dystans!L8</f>
        <v>1.3903442405901267</v>
      </c>
      <c r="Q13" s="101" t="s">
        <v>68</v>
      </c>
      <c r="R13" s="100">
        <f>'Oddział III'!G9*'Oddział III'!H9*dystans!H8</f>
        <v>4.0310786106032913E-2</v>
      </c>
      <c r="S13" s="98">
        <f>'Oddział III'!I9*'Oddział III'!J9*dystans!L8</f>
        <v>0.64023013227228731</v>
      </c>
      <c r="T13" s="101" t="s">
        <v>68</v>
      </c>
      <c r="U13" s="102" t="s">
        <v>68</v>
      </c>
      <c r="V13" s="103" t="s">
        <v>68</v>
      </c>
      <c r="W13" s="101" t="s">
        <v>68</v>
      </c>
      <c r="X13" s="102" t="s">
        <v>68</v>
      </c>
      <c r="Y13" s="103" t="s">
        <v>68</v>
      </c>
      <c r="Z13" s="99">
        <f>'Oddział III'!E12*'Oddział III'!F12*dystans!D8</f>
        <v>7.2000000000000011</v>
      </c>
      <c r="AA13" s="100">
        <f>'Oddział III'!G12*'Oddział III'!H12*dystans!H8</f>
        <v>3.2</v>
      </c>
      <c r="AB13" s="98">
        <f>'Oddział III'!I12*'Oddział III'!J12*dystans!L8</f>
        <v>50</v>
      </c>
      <c r="AC13" s="99">
        <f>'Oddział III'!E13*'Oddział III'!F13*dystans!D8</f>
        <v>10.3836169599077</v>
      </c>
      <c r="AD13" s="100">
        <f>'Oddział III'!G13*'Oddział III'!H13*dystans!H8</f>
        <v>2.8843380444188056</v>
      </c>
      <c r="AE13" s="98">
        <f>'Oddział III'!I13*'Oddział III'!J13*dystans!L8</f>
        <v>138.44822613210266</v>
      </c>
      <c r="AF13" s="99">
        <f>'Oddział III'!E14*'Oddział III'!F14*dystans!D8</f>
        <v>5.8695652173913047</v>
      </c>
      <c r="AG13" s="100">
        <f>'Oddział III'!G14*'Oddział III'!H14*dystans!H8</f>
        <v>0.43478260869565216</v>
      </c>
      <c r="AH13" s="98">
        <f>'Oddział III'!I14*'Oddział III'!J14*dystans!L8</f>
        <v>26.086956521739133</v>
      </c>
      <c r="AI13" s="99">
        <f>'Oddział III'!E15*'Oddział III'!F15*dystans!D8</f>
        <v>1.0625</v>
      </c>
      <c r="AJ13" s="100">
        <f>'Oddział III'!G15*'Oddział III'!H15*dystans!H8</f>
        <v>0.125</v>
      </c>
      <c r="AK13" s="98">
        <f>'Oddział III'!I15*'Oddział III'!J15*dystans!L8</f>
        <v>9.375</v>
      </c>
      <c r="AL13" s="101" t="s">
        <v>68</v>
      </c>
      <c r="AM13" s="102" t="s">
        <v>68</v>
      </c>
      <c r="AN13" s="103" t="s">
        <v>68</v>
      </c>
    </row>
    <row r="14" spans="1:40" x14ac:dyDescent="0.35">
      <c r="A14" s="112" t="str">
        <f>dystans!B9</f>
        <v>O-III-Miasto2</v>
      </c>
      <c r="B14" s="91" t="s">
        <v>68</v>
      </c>
      <c r="C14" s="72" t="s">
        <v>68</v>
      </c>
      <c r="D14" s="90">
        <f>'Oddział III'!I21*'Oddział III'!J21*dystans!L9</f>
        <v>0.27312775330396477</v>
      </c>
      <c r="E14" s="92">
        <f>'Oddział III'!E22*'Oddział III'!F22*dystans!D9</f>
        <v>2.6431718061674006E-2</v>
      </c>
      <c r="F14" s="87">
        <f>'Oddział III'!G22*'Oddział III'!H22*dystans!H9</f>
        <v>2.2026431718061675E-2</v>
      </c>
      <c r="G14" s="90">
        <f>'Oddział III'!I22*'Oddział III'!J22*dystans!L9</f>
        <v>0.29677718525388358</v>
      </c>
      <c r="H14" s="93" t="s">
        <v>68</v>
      </c>
      <c r="I14" s="58" t="s">
        <v>68</v>
      </c>
      <c r="J14" s="90">
        <f>'Oddział III'!I23*'Oddział III'!J23*dystans!L9</f>
        <v>1.1851851851851851</v>
      </c>
      <c r="K14" s="93" t="s">
        <v>68</v>
      </c>
      <c r="L14" s="58" t="s">
        <v>68</v>
      </c>
      <c r="M14" s="94" t="s">
        <v>68</v>
      </c>
      <c r="N14" s="93" t="s">
        <v>68</v>
      </c>
      <c r="O14" s="87">
        <f>'Oddział III'!G25*'Oddział III'!H25*dystans!H9</f>
        <v>0.10942524115755625</v>
      </c>
      <c r="P14" s="90">
        <f>'Oddział III'!I25*'Oddział III'!J25*dystans!L9</f>
        <v>1.8537923207868356</v>
      </c>
      <c r="Q14" s="93" t="s">
        <v>68</v>
      </c>
      <c r="R14" s="87">
        <f>'Oddział III'!G26*'Oddział III'!H26*dystans!H9</f>
        <v>5.0388482632541143E-2</v>
      </c>
      <c r="S14" s="90">
        <f>'Oddział III'!I26*'Oddział III'!J26*dystans!L9</f>
        <v>0.85364017636304979</v>
      </c>
      <c r="T14" s="93" t="s">
        <v>68</v>
      </c>
      <c r="U14" s="58" t="s">
        <v>68</v>
      </c>
      <c r="V14" s="94" t="s">
        <v>68</v>
      </c>
      <c r="W14" s="93" t="s">
        <v>68</v>
      </c>
      <c r="X14" s="58" t="s">
        <v>68</v>
      </c>
      <c r="Y14" s="94" t="s">
        <v>68</v>
      </c>
      <c r="Z14" s="92">
        <f>'Oddział III'!E29*'Oddział III'!F29*dystans!D9</f>
        <v>12.000000000000002</v>
      </c>
      <c r="AA14" s="87">
        <f>'Oddział III'!G29*'Oddział III'!H29*dystans!H9</f>
        <v>4</v>
      </c>
      <c r="AB14" s="90">
        <f>'Oddział III'!I29*'Oddział III'!J29*dystans!L9</f>
        <v>66.666666666666671</v>
      </c>
      <c r="AC14" s="92">
        <f>'Oddział III'!E30*'Oddział III'!F30*dystans!D9</f>
        <v>17.306028266512833</v>
      </c>
      <c r="AD14" s="87">
        <f>'Oddział III'!G30*'Oddział III'!H30*dystans!H9</f>
        <v>3.6054225555235071</v>
      </c>
      <c r="AE14" s="90">
        <f>'Oddział III'!I30*'Oddział III'!J30*dystans!L9</f>
        <v>184.59763484280356</v>
      </c>
      <c r="AF14" s="92">
        <f>'Oddział III'!E31*'Oddział III'!F31*dystans!D9</f>
        <v>9.7826086956521738</v>
      </c>
      <c r="AG14" s="87">
        <f>'Oddział III'!G31*'Oddział III'!H31*dystans!H9</f>
        <v>0.54347826086956519</v>
      </c>
      <c r="AH14" s="90">
        <f>'Oddział III'!I31*'Oddział III'!J31*dystans!L9</f>
        <v>34.782608695652179</v>
      </c>
      <c r="AI14" s="92">
        <f>'Oddział III'!E32*'Oddział III'!F32*dystans!D9</f>
        <v>1.770833333333333</v>
      </c>
      <c r="AJ14" s="87">
        <f>'Oddział III'!G32*'Oddział III'!H32*dystans!H9</f>
        <v>0.15625</v>
      </c>
      <c r="AK14" s="90">
        <f>'Oddział III'!I32*'Oddział III'!J32*dystans!L9</f>
        <v>12.5</v>
      </c>
      <c r="AL14" s="93" t="s">
        <v>68</v>
      </c>
      <c r="AM14" s="58" t="s">
        <v>68</v>
      </c>
      <c r="AN14" s="94" t="s">
        <v>68</v>
      </c>
    </row>
    <row r="15" spans="1:40" x14ac:dyDescent="0.35">
      <c r="A15" s="112" t="str">
        <f>dystans!B10</f>
        <v>O-III-Miasto3</v>
      </c>
      <c r="B15" s="91" t="s">
        <v>68</v>
      </c>
      <c r="C15" s="72" t="s">
        <v>68</v>
      </c>
      <c r="D15" s="90">
        <f>'Oddział III'!I38*'Oddział III'!J38*dystans!L10</f>
        <v>0.30726872246696035</v>
      </c>
      <c r="E15" s="92">
        <f>'Oddział III'!E39*'Oddział III'!F39*dystans!D10</f>
        <v>2.6431718061674006E-2</v>
      </c>
      <c r="F15" s="87">
        <f>'Oddział III'!G39*'Oddział III'!H39*dystans!H10</f>
        <v>1.7621145374449341E-2</v>
      </c>
      <c r="G15" s="90">
        <f>'Oddział III'!I39*'Oddział III'!J39*dystans!L10</f>
        <v>0.33387433341061901</v>
      </c>
      <c r="H15" s="93" t="s">
        <v>68</v>
      </c>
      <c r="I15" s="58" t="s">
        <v>68</v>
      </c>
      <c r="J15" s="90">
        <f>'Oddział III'!I40*'Oddział III'!J40*dystans!L10</f>
        <v>1.3333333333333333</v>
      </c>
      <c r="K15" s="93" t="s">
        <v>68</v>
      </c>
      <c r="L15" s="58" t="s">
        <v>68</v>
      </c>
      <c r="M15" s="94" t="s">
        <v>68</v>
      </c>
      <c r="N15" s="93" t="s">
        <v>68</v>
      </c>
      <c r="O15" s="87">
        <f>'Oddział III'!G42*'Oddział III'!H42*dystans!H10</f>
        <v>8.7540192926045007E-2</v>
      </c>
      <c r="P15" s="90">
        <f>'Oddział III'!I42*'Oddział III'!J42*dystans!L10</f>
        <v>2.0855163608851903</v>
      </c>
      <c r="Q15" s="93" t="s">
        <v>68</v>
      </c>
      <c r="R15" s="87">
        <f>'Oddział III'!G43*'Oddział III'!H43*dystans!H10</f>
        <v>4.0310786106032913E-2</v>
      </c>
      <c r="S15" s="90">
        <f>'Oddział III'!I43*'Oddział III'!J43*dystans!L10</f>
        <v>0.96034519840843102</v>
      </c>
      <c r="T15" s="93" t="s">
        <v>68</v>
      </c>
      <c r="U15" s="58" t="s">
        <v>68</v>
      </c>
      <c r="V15" s="94" t="s">
        <v>68</v>
      </c>
      <c r="W15" s="93" t="s">
        <v>68</v>
      </c>
      <c r="X15" s="58" t="s">
        <v>68</v>
      </c>
      <c r="Y15" s="94" t="s">
        <v>68</v>
      </c>
      <c r="Z15" s="92">
        <f>'Oddział III'!E46*'Oddział III'!F46*dystans!D10</f>
        <v>12.000000000000002</v>
      </c>
      <c r="AA15" s="87">
        <f>'Oddział III'!G46*'Oddział III'!H46*dystans!H10</f>
        <v>3.2</v>
      </c>
      <c r="AB15" s="90">
        <f>'Oddział III'!I46*'Oddział III'!J46*dystans!L10</f>
        <v>75</v>
      </c>
      <c r="AC15" s="92">
        <f>'Oddział III'!E47*'Oddział III'!F47*dystans!D10</f>
        <v>17.306028266512833</v>
      </c>
      <c r="AD15" s="87">
        <f>'Oddział III'!G47*'Oddział III'!H47*dystans!H10</f>
        <v>2.8843380444188056</v>
      </c>
      <c r="AE15" s="90">
        <f>'Oddział III'!I47*'Oddział III'!J47*dystans!L10</f>
        <v>207.67233919815399</v>
      </c>
      <c r="AF15" s="92">
        <f>'Oddział III'!E48*'Oddział III'!F48*dystans!D10</f>
        <v>9.7826086956521738</v>
      </c>
      <c r="AG15" s="87">
        <f>'Oddział III'!G48*'Oddział III'!H48*dystans!H10</f>
        <v>0.43478260869565216</v>
      </c>
      <c r="AH15" s="90">
        <f>'Oddział III'!I48*'Oddział III'!J48*dystans!L10</f>
        <v>39.130434782608702</v>
      </c>
      <c r="AI15" s="92">
        <f>'Oddział III'!E49*'Oddział III'!F49*dystans!D10</f>
        <v>1.770833333333333</v>
      </c>
      <c r="AJ15" s="87">
        <f>'Oddział III'!G49*'Oddział III'!H49*dystans!H10</f>
        <v>0.125</v>
      </c>
      <c r="AK15" s="90">
        <f>'Oddział III'!I49*'Oddział III'!J49*dystans!L10</f>
        <v>14.0625</v>
      </c>
      <c r="AL15" s="93" t="s">
        <v>68</v>
      </c>
      <c r="AM15" s="58" t="s">
        <v>68</v>
      </c>
      <c r="AN15" s="94" t="s">
        <v>68</v>
      </c>
    </row>
    <row r="16" spans="1:40" ht="15" thickBot="1" x14ac:dyDescent="0.4">
      <c r="A16" s="112" t="str">
        <f>dystans!B11</f>
        <v>O-III-Miasto4</v>
      </c>
      <c r="B16" s="104" t="s">
        <v>68</v>
      </c>
      <c r="C16" s="105" t="s">
        <v>68</v>
      </c>
      <c r="D16" s="106">
        <f>'Oddział III'!I55*'Oddział III'!J55*dystans!L11</f>
        <v>0.17070484581497797</v>
      </c>
      <c r="E16" s="107">
        <f>'Oddział III'!E56*'Oddział III'!F56*dystans!D11</f>
        <v>5.2863436123348016E-3</v>
      </c>
      <c r="F16" s="108">
        <f>'Oddział III'!G56*'Oddział III'!H56*dystans!H11</f>
        <v>1.3215859030837006E-2</v>
      </c>
      <c r="G16" s="106">
        <f>'Oddział III'!I56*'Oddział III'!J56*dystans!L11</f>
        <v>0.18548574078367724</v>
      </c>
      <c r="H16" s="109" t="s">
        <v>68</v>
      </c>
      <c r="I16" s="110" t="s">
        <v>68</v>
      </c>
      <c r="J16" s="106">
        <f>'Oddział III'!I57*'Oddział III'!J57*dystans!L11</f>
        <v>0.7407407407407407</v>
      </c>
      <c r="K16" s="109" t="s">
        <v>68</v>
      </c>
      <c r="L16" s="110" t="s">
        <v>68</v>
      </c>
      <c r="M16" s="111" t="s">
        <v>68</v>
      </c>
      <c r="N16" s="109" t="s">
        <v>68</v>
      </c>
      <c r="O16" s="108">
        <f>'Oddział III'!G59*'Oddział III'!H59*dystans!H11</f>
        <v>6.5655144694533762E-2</v>
      </c>
      <c r="P16" s="106">
        <f>'Oddział III'!I59*'Oddział III'!J59*dystans!L11</f>
        <v>1.1586202004917723</v>
      </c>
      <c r="Q16" s="109" t="s">
        <v>68</v>
      </c>
      <c r="R16" s="108">
        <f>'Oddział III'!G60*'Oddział III'!H60*dystans!H11</f>
        <v>3.0233089579524683E-2</v>
      </c>
      <c r="S16" s="106">
        <f>'Oddział III'!I60*'Oddział III'!J60*dystans!L11</f>
        <v>0.53352511022690607</v>
      </c>
      <c r="T16" s="109" t="s">
        <v>68</v>
      </c>
      <c r="U16" s="110" t="s">
        <v>68</v>
      </c>
      <c r="V16" s="111" t="s">
        <v>68</v>
      </c>
      <c r="W16" s="109" t="s">
        <v>68</v>
      </c>
      <c r="X16" s="110" t="s">
        <v>68</v>
      </c>
      <c r="Y16" s="111" t="s">
        <v>68</v>
      </c>
      <c r="Z16" s="107">
        <f>'Oddział III'!E63*'Oddział III'!F63*dystans!D11</f>
        <v>1.6</v>
      </c>
      <c r="AA16" s="108">
        <f>'Oddział III'!G63*'Oddział III'!H63*dystans!H11</f>
        <v>2.4000000000000004</v>
      </c>
      <c r="AB16" s="106">
        <f>'Oddział III'!I63*'Oddział III'!J63*dystans!L11</f>
        <v>41.666666666666671</v>
      </c>
      <c r="AC16" s="107">
        <f>'Oddział III'!E64*'Oddział III'!F64*dystans!D11</f>
        <v>1.1537352177675222</v>
      </c>
      <c r="AD16" s="108">
        <f>'Oddział III'!G64*'Oddział III'!H64*dystans!H11</f>
        <v>2.1632535333141041</v>
      </c>
      <c r="AE16" s="106">
        <f>'Oddział III'!I64*'Oddział III'!J64*dystans!L11</f>
        <v>115.37352177675223</v>
      </c>
      <c r="AF16" s="107">
        <f>'Oddział III'!E65*'Oddział III'!F65*dystans!D11</f>
        <v>2.1739130434782608</v>
      </c>
      <c r="AG16" s="108">
        <f>'Oddział III'!G65*'Oddział III'!H65*dystans!H11</f>
        <v>0.32608695652173914</v>
      </c>
      <c r="AH16" s="106">
        <f>'Oddział III'!I65*'Oddział III'!J65*dystans!L11</f>
        <v>21.739130434782613</v>
      </c>
      <c r="AI16" s="107">
        <f>'Oddział III'!E66*'Oddział III'!F66*dystans!D11</f>
        <v>0.54166666666666663</v>
      </c>
      <c r="AJ16" s="108">
        <f>'Oddział III'!G66*'Oddział III'!H66*dystans!H11</f>
        <v>9.375E-2</v>
      </c>
      <c r="AK16" s="106">
        <f>'Oddział III'!I66*'Oddział III'!J66*dystans!L11</f>
        <v>7.8125</v>
      </c>
      <c r="AL16" s="109" t="s">
        <v>68</v>
      </c>
      <c r="AM16" s="110" t="s">
        <v>68</v>
      </c>
      <c r="AN16" s="111" t="s">
        <v>68</v>
      </c>
    </row>
    <row r="17" spans="1:40" ht="15" thickTop="1" x14ac:dyDescent="0.35">
      <c r="A17" s="113" t="str">
        <f>dystans!B19</f>
        <v>O-IV-Miasto1</v>
      </c>
      <c r="B17" s="96" t="s">
        <v>68</v>
      </c>
      <c r="C17" s="97" t="s">
        <v>68</v>
      </c>
      <c r="D17" s="98">
        <f>'Oddział IV'!I4*'Oddział IV'!J4*dystans!L19</f>
        <v>0.13656387665198239</v>
      </c>
      <c r="E17" s="99">
        <f>'Oddział IV'!E5*'Oddział IV'!F5*dystans!D19</f>
        <v>1.5859030837004406E-2</v>
      </c>
      <c r="F17" s="100">
        <f>'Oddział IV'!G5*'Oddział IV'!H5*dystans!H19</f>
        <v>2.6431718061674013E-2</v>
      </c>
      <c r="G17" s="98">
        <f>'Oddział IV'!I5*'Oddział IV'!J5*dystans!L19</f>
        <v>0.14838859262694179</v>
      </c>
      <c r="H17" s="101" t="s">
        <v>68</v>
      </c>
      <c r="I17" s="102" t="s">
        <v>68</v>
      </c>
      <c r="J17" s="98">
        <f>'Oddział IV'!I6*'Oddział IV'!J6*dystans!L19</f>
        <v>0.59259259259259256</v>
      </c>
      <c r="K17" s="101" t="s">
        <v>68</v>
      </c>
      <c r="L17" s="102" t="s">
        <v>68</v>
      </c>
      <c r="M17" s="103" t="s">
        <v>68</v>
      </c>
      <c r="N17" s="101" t="s">
        <v>68</v>
      </c>
      <c r="O17" s="100">
        <f>'Oddział IV'!G8*'Oddział IV'!H8*dystans!H19</f>
        <v>0.13131028938906752</v>
      </c>
      <c r="P17" s="98">
        <f>'Oddział IV'!I8*'Oddział IV'!J8*dystans!L19</f>
        <v>0.92689616039341782</v>
      </c>
      <c r="Q17" s="101" t="s">
        <v>68</v>
      </c>
      <c r="R17" s="100">
        <f>'Oddział IV'!G9*'Oddział IV'!H9*dystans!H19</f>
        <v>6.0466179159049366E-2</v>
      </c>
      <c r="S17" s="98">
        <f>'Oddział IV'!I9*'Oddział IV'!J9*dystans!L19</f>
        <v>0.42682008818152489</v>
      </c>
      <c r="T17" s="101" t="s">
        <v>68</v>
      </c>
      <c r="U17" s="102" t="s">
        <v>68</v>
      </c>
      <c r="V17" s="103" t="s">
        <v>68</v>
      </c>
      <c r="W17" s="101" t="s">
        <v>68</v>
      </c>
      <c r="X17" s="102" t="s">
        <v>68</v>
      </c>
      <c r="Y17" s="103" t="s">
        <v>68</v>
      </c>
      <c r="Z17" s="99">
        <f>'Oddział IV'!E12*'Oddział IV'!F12*dystans!D19</f>
        <v>0.41272570937231301</v>
      </c>
      <c r="AA17" s="100">
        <f>'Oddział IV'!G12*'Oddział IV'!H12*dystans!H19</f>
        <v>0.27515047291487532</v>
      </c>
      <c r="AB17" s="98">
        <f>'Oddział IV'!I12*'Oddział IV'!J12*dystans!L19</f>
        <v>1.9107671730199676</v>
      </c>
      <c r="AC17" s="99">
        <f>'Oddział IV'!E13*'Oddział IV'!F13*dystans!D19</f>
        <v>0.89999999999999991</v>
      </c>
      <c r="AD17" s="100">
        <f>'Oddział IV'!G13*'Oddział IV'!H13*dystans!H19</f>
        <v>0.375</v>
      </c>
      <c r="AE17" s="98">
        <f>'Oddział IV'!I13*'Oddział IV'!J13*dystans!L19</f>
        <v>8</v>
      </c>
      <c r="AF17" s="99">
        <f>'Oddział IV'!E14*'Oddział IV'!F14*dystans!D19</f>
        <v>0.38571428571428579</v>
      </c>
      <c r="AG17" s="100">
        <f>'Oddział IV'!G14*'Oddział IV'!H14*dystans!H19</f>
        <v>4.2857142857142858E-2</v>
      </c>
      <c r="AH17" s="98">
        <f>'Oddział IV'!I14*'Oddział IV'!J14*dystans!L19</f>
        <v>1.1428571428571428</v>
      </c>
      <c r="AI17" s="99">
        <f>'Oddział IV'!E15*'Oddział IV'!F15*dystans!D19</f>
        <v>18.640350877192983</v>
      </c>
      <c r="AJ17" s="100">
        <f>'Oddział IV'!G15*'Oddział IV'!H15*dystans!H19</f>
        <v>3.2894736842105257</v>
      </c>
      <c r="AK17" s="98">
        <f>'Oddział IV'!I15*'Oddział IV'!J15*dystans!L19</f>
        <v>109.64912280701753</v>
      </c>
      <c r="AL17" s="101" t="s">
        <v>68</v>
      </c>
      <c r="AM17" s="102" t="s">
        <v>68</v>
      </c>
      <c r="AN17" s="103" t="s">
        <v>68</v>
      </c>
    </row>
    <row r="18" spans="1:40" x14ac:dyDescent="0.35">
      <c r="A18" s="113" t="str">
        <f>dystans!B20</f>
        <v>O-IV-Miasto2</v>
      </c>
      <c r="B18" s="91" t="s">
        <v>68</v>
      </c>
      <c r="C18" s="72" t="s">
        <v>68</v>
      </c>
      <c r="D18" s="90">
        <f>'Oddział IV'!I21*'Oddział IV'!J21*dystans!L20</f>
        <v>0.20484581497797358</v>
      </c>
      <c r="E18" s="92">
        <f>'Oddział IV'!E22*'Oddział IV'!F22*dystans!D20</f>
        <v>2.6431718061674006E-2</v>
      </c>
      <c r="F18" s="87">
        <f>'Oddział IV'!G22*'Oddział IV'!H22*dystans!H20</f>
        <v>3.0837004405286347E-2</v>
      </c>
      <c r="G18" s="90">
        <f>'Oddział IV'!I22*'Oddział IV'!J22*dystans!L20</f>
        <v>0.22258288894041267</v>
      </c>
      <c r="H18" s="93" t="s">
        <v>68</v>
      </c>
      <c r="I18" s="58" t="s">
        <v>68</v>
      </c>
      <c r="J18" s="90">
        <f>'Oddział IV'!I23*'Oddział IV'!J23*dystans!L20</f>
        <v>0.88888888888888884</v>
      </c>
      <c r="K18" s="93" t="s">
        <v>68</v>
      </c>
      <c r="L18" s="58" t="s">
        <v>68</v>
      </c>
      <c r="M18" s="94" t="s">
        <v>68</v>
      </c>
      <c r="N18" s="93" t="s">
        <v>68</v>
      </c>
      <c r="O18" s="87">
        <f>'Oddział IV'!G25*'Oddział IV'!H25*dystans!H20</f>
        <v>0.15319533762057877</v>
      </c>
      <c r="P18" s="90">
        <f>'Oddział IV'!I25*'Oddział IV'!J25*dystans!L20</f>
        <v>1.3903442405901267</v>
      </c>
      <c r="Q18" s="93" t="s">
        <v>68</v>
      </c>
      <c r="R18" s="87">
        <f>'Oddział IV'!G26*'Oddział IV'!H26*dystans!H20</f>
        <v>7.0543875685557603E-2</v>
      </c>
      <c r="S18" s="90">
        <f>'Oddział IV'!I26*'Oddział IV'!J26*dystans!L20</f>
        <v>0.64023013227228731</v>
      </c>
      <c r="T18" s="93" t="s">
        <v>68</v>
      </c>
      <c r="U18" s="58" t="s">
        <v>68</v>
      </c>
      <c r="V18" s="94" t="s">
        <v>68</v>
      </c>
      <c r="W18" s="93" t="s">
        <v>68</v>
      </c>
      <c r="X18" s="58" t="s">
        <v>68</v>
      </c>
      <c r="Y18" s="94" t="s">
        <v>68</v>
      </c>
      <c r="Z18" s="92">
        <f>'Oddział IV'!E29*'Oddział IV'!F29*dystans!D20</f>
        <v>0.68787618228718828</v>
      </c>
      <c r="AA18" s="87">
        <f>'Oddział IV'!G29*'Oddział IV'!H29*dystans!H20</f>
        <v>0.32100888506735453</v>
      </c>
      <c r="AB18" s="90">
        <f>'Oddział IV'!I29*'Oddział IV'!J29*dystans!L20</f>
        <v>2.8661507595299511</v>
      </c>
      <c r="AC18" s="92">
        <f>'Oddział IV'!E30*'Oddział IV'!F30*dystans!D20</f>
        <v>1.5</v>
      </c>
      <c r="AD18" s="87">
        <f>'Oddział IV'!G30*'Oddział IV'!H30*dystans!H20</f>
        <v>0.4375</v>
      </c>
      <c r="AE18" s="90">
        <f>'Oddział IV'!I30*'Oddział IV'!J30*dystans!L20</f>
        <v>12</v>
      </c>
      <c r="AF18" s="92">
        <f>'Oddział IV'!E31*'Oddział IV'!F31*dystans!D20</f>
        <v>0.6428571428571429</v>
      </c>
      <c r="AG18" s="87">
        <f>'Oddział IV'!G31*'Oddział IV'!H31*dystans!H20</f>
        <v>4.9999999999999996E-2</v>
      </c>
      <c r="AH18" s="90">
        <f>'Oddział IV'!I31*'Oddział IV'!J31*dystans!L20</f>
        <v>1.7142857142857142</v>
      </c>
      <c r="AI18" s="92">
        <f>'Oddział IV'!E32*'Oddział IV'!F32*dystans!D20</f>
        <v>31.067251461988302</v>
      </c>
      <c r="AJ18" s="87">
        <f>'Oddział IV'!G32*'Oddział IV'!H32*dystans!H20</f>
        <v>3.8377192982456134</v>
      </c>
      <c r="AK18" s="90">
        <f>'Oddział IV'!I32*'Oddział IV'!J32*dystans!L20</f>
        <v>164.4736842105263</v>
      </c>
      <c r="AL18" s="93" t="s">
        <v>68</v>
      </c>
      <c r="AM18" s="58" t="s">
        <v>68</v>
      </c>
      <c r="AN18" s="94" t="s">
        <v>68</v>
      </c>
    </row>
    <row r="19" spans="1:40" ht="15" thickBot="1" x14ac:dyDescent="0.4">
      <c r="A19" s="113" t="str">
        <f>dystans!B21</f>
        <v>O-IV-Miasto3</v>
      </c>
      <c r="B19" s="104" t="s">
        <v>68</v>
      </c>
      <c r="C19" s="105" t="s">
        <v>68</v>
      </c>
      <c r="D19" s="106">
        <f>'Oddział IV'!I38*'Oddział IV'!J38*dystans!L21</f>
        <v>0.17070484581497797</v>
      </c>
      <c r="E19" s="107">
        <f>'Oddział IV'!E39*'Oddział IV'!F39*dystans!D21</f>
        <v>2.1145374449339206E-2</v>
      </c>
      <c r="F19" s="108">
        <f>'Oddział IV'!G39*'Oddział IV'!H39*dystans!H21</f>
        <v>3.0837004405286347E-2</v>
      </c>
      <c r="G19" s="106">
        <f>'Oddział IV'!I39*'Oddział IV'!J39*dystans!L21</f>
        <v>0.18548574078367724</v>
      </c>
      <c r="H19" s="109" t="s">
        <v>68</v>
      </c>
      <c r="I19" s="110" t="s">
        <v>68</v>
      </c>
      <c r="J19" s="106">
        <f>'Oddział IV'!I40*'Oddział IV'!J40*dystans!L21</f>
        <v>0.7407407407407407</v>
      </c>
      <c r="K19" s="109" t="s">
        <v>68</v>
      </c>
      <c r="L19" s="110" t="s">
        <v>68</v>
      </c>
      <c r="M19" s="111" t="s">
        <v>68</v>
      </c>
      <c r="N19" s="109" t="s">
        <v>68</v>
      </c>
      <c r="O19" s="108">
        <f>'Oddział IV'!G42*'Oddział IV'!H42*dystans!H21</f>
        <v>0.15319533762057877</v>
      </c>
      <c r="P19" s="106">
        <f>'Oddział IV'!I42*'Oddział IV'!J42*dystans!L21</f>
        <v>1.1586202004917723</v>
      </c>
      <c r="Q19" s="109" t="s">
        <v>68</v>
      </c>
      <c r="R19" s="108">
        <f>'Oddział IV'!G43*'Oddział IV'!H43*dystans!H21</f>
        <v>7.0543875685557603E-2</v>
      </c>
      <c r="S19" s="106">
        <f>'Oddział IV'!I43*'Oddział IV'!J43*dystans!L21</f>
        <v>0.53352511022690607</v>
      </c>
      <c r="T19" s="109" t="s">
        <v>68</v>
      </c>
      <c r="U19" s="110" t="s">
        <v>68</v>
      </c>
      <c r="V19" s="111" t="s">
        <v>68</v>
      </c>
      <c r="W19" s="109" t="s">
        <v>68</v>
      </c>
      <c r="X19" s="110" t="s">
        <v>68</v>
      </c>
      <c r="Y19" s="111" t="s">
        <v>68</v>
      </c>
      <c r="Z19" s="107">
        <f>'Oddział IV'!E46*'Oddział IV'!F46*dystans!D21</f>
        <v>0.55030094582975064</v>
      </c>
      <c r="AA19" s="108">
        <f>'Oddział IV'!G46*'Oddział IV'!H46*dystans!H21</f>
        <v>0.32100888506735453</v>
      </c>
      <c r="AB19" s="106">
        <f>'Oddział IV'!I46*'Oddział IV'!J46*dystans!L21</f>
        <v>2.3884589662749596</v>
      </c>
      <c r="AC19" s="107">
        <f>'Oddział IV'!E47*'Oddział IV'!F47*dystans!D21</f>
        <v>1.2</v>
      </c>
      <c r="AD19" s="108">
        <f>'Oddział IV'!G47*'Oddział IV'!H47*dystans!H21</f>
        <v>0.4375</v>
      </c>
      <c r="AE19" s="106">
        <f>'Oddział IV'!I47*'Oddział IV'!J47*dystans!L21</f>
        <v>10</v>
      </c>
      <c r="AF19" s="107">
        <f>'Oddział IV'!E48*'Oddział IV'!G48*dystans!D21</f>
        <v>0.14693877551020409</v>
      </c>
      <c r="AG19" s="108">
        <f>'Oddział IV'!G48*'Oddział IV'!H48*dystans!H21</f>
        <v>4.9999999999999996E-2</v>
      </c>
      <c r="AH19" s="106">
        <f>'Oddział IV'!I48*'Oddział IV'!J48*dystans!L21</f>
        <v>1.4285714285714284</v>
      </c>
      <c r="AI19" s="107">
        <f>'Oddział IV'!E49*'Oddział IV'!F49*dystans!D21</f>
        <v>24.853801169590643</v>
      </c>
      <c r="AJ19" s="108">
        <f>'Oddział IV'!G49*'Oddział IV'!H49*dystans!H21</f>
        <v>3.8377192982456134</v>
      </c>
      <c r="AK19" s="106">
        <f>'Oddział IV'!I49*'Oddział IV'!J49*dystans!L21</f>
        <v>137.06140350877192</v>
      </c>
      <c r="AL19" s="109" t="s">
        <v>68</v>
      </c>
      <c r="AM19" s="110" t="s">
        <v>68</v>
      </c>
      <c r="AN19" s="111" t="s">
        <v>68</v>
      </c>
    </row>
    <row r="20" spans="1:40" ht="15" thickTop="1" x14ac:dyDescent="0.35">
      <c r="A20" s="114" t="str">
        <f>dystans!B22</f>
        <v>O-V-Miasto1</v>
      </c>
      <c r="B20" s="96" t="s">
        <v>68</v>
      </c>
      <c r="C20" s="97" t="s">
        <v>68</v>
      </c>
      <c r="D20" s="98">
        <f>'Oddział V'!I4*'Oddział V'!J4*dystans!L22</f>
        <v>1.1625000000000001</v>
      </c>
      <c r="E20" s="99">
        <f>'Oddział V'!E5*'Oddział V'!F5*dystans!D22</f>
        <v>0.06</v>
      </c>
      <c r="F20" s="100">
        <f>'Oddział V'!G5*'Oddział V'!H5*dystans!H22</f>
        <v>0.2</v>
      </c>
      <c r="G20" s="98">
        <f>'Oddział V'!I5*'Oddział V'!J5*dystans!L22</f>
        <v>1.263157894736842</v>
      </c>
      <c r="H20" s="101" t="s">
        <v>68</v>
      </c>
      <c r="I20" s="102" t="s">
        <v>68</v>
      </c>
      <c r="J20" s="98">
        <f>'Oddział V'!I6*'Oddział V'!J6*dystans!L22</f>
        <v>0.33333333333333331</v>
      </c>
      <c r="K20" s="101" t="s">
        <v>68</v>
      </c>
      <c r="L20" s="102" t="s">
        <v>68</v>
      </c>
      <c r="M20" s="103" t="s">
        <v>68</v>
      </c>
      <c r="N20" s="101" t="s">
        <v>68</v>
      </c>
      <c r="O20" s="100">
        <f>'Oddział V'!G8*'Oddział V'!H8*dystans!H22</f>
        <v>2.5000000000000001E-2</v>
      </c>
      <c r="P20" s="98">
        <f>'Oddział V'!I8*'Oddział V'!J8*dystans!L22</f>
        <v>0.1985294117647059</v>
      </c>
      <c r="Q20" s="101" t="s">
        <v>68</v>
      </c>
      <c r="R20" s="100">
        <f>'Oddział V'!G9*'Oddział V'!H9*dystans!H22</f>
        <v>2.5000000000000001E-2</v>
      </c>
      <c r="S20" s="98">
        <f>'Oddział V'!I9*'Oddział V'!J9*dystans!L22</f>
        <v>0.1985294117647059</v>
      </c>
      <c r="T20" s="101" t="s">
        <v>68</v>
      </c>
      <c r="U20" s="102" t="s">
        <v>68</v>
      </c>
      <c r="V20" s="103" t="s">
        <v>68</v>
      </c>
      <c r="W20" s="101" t="s">
        <v>68</v>
      </c>
      <c r="X20" s="102" t="s">
        <v>68</v>
      </c>
      <c r="Y20" s="103" t="s">
        <v>68</v>
      </c>
      <c r="Z20" s="99">
        <f>'Oddział V'!E12*'Oddział V'!F12*dystans!D22</f>
        <v>5.0000000000000001E-3</v>
      </c>
      <c r="AA20" s="100">
        <f>'Oddział V'!G12*'Oddział V'!H12*dystans!H22</f>
        <v>0.01</v>
      </c>
      <c r="AB20" s="98">
        <f>'Oddział V'!I12*'Oddział V'!J12*dystans!L22</f>
        <v>7.8125E-2</v>
      </c>
      <c r="AC20" s="99">
        <f>'Oddział V'!E13*'Oddział V'!F13*dystans!D22</f>
        <v>2.5000000000000005E-3</v>
      </c>
      <c r="AD20" s="100">
        <f>'Oddział V'!G13*'Oddział V'!H13*dystans!H22</f>
        <v>6.2500000000000003E-3</v>
      </c>
      <c r="AE20" s="98">
        <f>'Oddział V'!I13*'Oddział V'!J13*dystans!L22</f>
        <v>0.15000000000000002</v>
      </c>
      <c r="AF20" s="99">
        <f>'Oddział V'!E14*'Oddział V'!F14*dystans!D22</f>
        <v>3.125E-2</v>
      </c>
      <c r="AG20" s="100">
        <f>'Oddział V'!G14*'Oddział V'!H14*dystans!H22</f>
        <v>6.2500000000000003E-3</v>
      </c>
      <c r="AH20" s="98">
        <f>'Oddział V'!I14*'Oddział V'!J14*dystans!L22</f>
        <v>0.1875</v>
      </c>
      <c r="AI20" s="99">
        <f>'Oddział V'!E15*'Oddział V'!F15*dystans!D22</f>
        <v>2.1666666666666667E-2</v>
      </c>
      <c r="AJ20" s="100">
        <f>'Oddział V'!G15*'Oddział V'!H15*dystans!H22</f>
        <v>5.0000000000000001E-3</v>
      </c>
      <c r="AK20" s="98">
        <f>'Oddział V'!I15*'Oddział V'!J15*dystans!L22</f>
        <v>0.1875</v>
      </c>
      <c r="AL20" s="101" t="s">
        <v>68</v>
      </c>
      <c r="AM20" s="102" t="s">
        <v>68</v>
      </c>
      <c r="AN20" s="103" t="s">
        <v>68</v>
      </c>
    </row>
    <row r="21" spans="1:40" ht="15" thickBot="1" x14ac:dyDescent="0.4">
      <c r="A21" s="114" t="str">
        <f>dystans!B23</f>
        <v>O-V-Miasto2</v>
      </c>
      <c r="B21" s="104" t="s">
        <v>68</v>
      </c>
      <c r="C21" s="105" t="s">
        <v>68</v>
      </c>
      <c r="D21" s="106">
        <f>'Oddział V'!I21*'Oddział V'!J21*dystans!L23</f>
        <v>1.1625000000000001</v>
      </c>
      <c r="E21" s="107">
        <f>'Oddział V'!E22*'Oddział V'!F22*dystans!D23</f>
        <v>0.06</v>
      </c>
      <c r="F21" s="108">
        <f>'Oddział V'!G22*'Oddział V'!H22*dystans!H23</f>
        <v>0.2</v>
      </c>
      <c r="G21" s="106">
        <f>'Oddział V'!I22*'Oddział V'!J22*dystans!L23</f>
        <v>1.263157894736842</v>
      </c>
      <c r="H21" s="109" t="s">
        <v>68</v>
      </c>
      <c r="I21" s="110" t="s">
        <v>68</v>
      </c>
      <c r="J21" s="106">
        <f>'Oddział V'!I23*'Oddział V'!J23*dystans!L23</f>
        <v>0.33333333333333331</v>
      </c>
      <c r="K21" s="109" t="s">
        <v>68</v>
      </c>
      <c r="L21" s="110" t="s">
        <v>68</v>
      </c>
      <c r="M21" s="111" t="s">
        <v>68</v>
      </c>
      <c r="N21" s="109" t="s">
        <v>68</v>
      </c>
      <c r="O21" s="108">
        <f>'Oddział V'!G25*'Oddział V'!H25*dystans!H23</f>
        <v>2.5000000000000001E-2</v>
      </c>
      <c r="P21" s="106">
        <f>'Oddział V'!I25*'Oddział V'!J25*dystans!L23</f>
        <v>0.1985294117647059</v>
      </c>
      <c r="Q21" s="109" t="s">
        <v>68</v>
      </c>
      <c r="R21" s="108">
        <f>'Oddział V'!G26*'Oddział V'!H26*dystans!H23</f>
        <v>2.5000000000000001E-2</v>
      </c>
      <c r="S21" s="106">
        <f>'Oddział V'!I26*'Oddział V'!J26*dystans!L23</f>
        <v>0.1985294117647059</v>
      </c>
      <c r="T21" s="109" t="s">
        <v>68</v>
      </c>
      <c r="U21" s="110" t="s">
        <v>68</v>
      </c>
      <c r="V21" s="111" t="s">
        <v>68</v>
      </c>
      <c r="W21" s="109" t="s">
        <v>68</v>
      </c>
      <c r="X21" s="110" t="s">
        <v>68</v>
      </c>
      <c r="Y21" s="111" t="s">
        <v>68</v>
      </c>
      <c r="Z21" s="107">
        <f>'Oddział V'!E29*'Oddział V'!F29*dystans!D23</f>
        <v>5.0000000000000001E-3</v>
      </c>
      <c r="AA21" s="108">
        <f>'Oddział V'!G29*'Oddział V'!H29*dystans!H23</f>
        <v>0.01</v>
      </c>
      <c r="AB21" s="106">
        <f>'Oddział V'!I29*'Oddział V'!J29*dystans!L23</f>
        <v>7.8125E-2</v>
      </c>
      <c r="AC21" s="107">
        <f>'Oddział V'!E32*'Oddział V'!F32*dystans!D23</f>
        <v>2.1666666666666667E-2</v>
      </c>
      <c r="AD21" s="108">
        <f>'Oddział V'!G30*'Oddział V'!H30*dystans!H23</f>
        <v>6.2500000000000003E-3</v>
      </c>
      <c r="AE21" s="106">
        <f>'Oddział V'!I30*'Oddział V'!J30*dystans!L23</f>
        <v>0.15000000000000002</v>
      </c>
      <c r="AF21" s="107">
        <f>'Oddział V'!E31*'Oddział V'!F31*dystans!D23</f>
        <v>3.125E-2</v>
      </c>
      <c r="AG21" s="108">
        <f>'Oddział V'!G31*'Oddział V'!H31*dystans!H23</f>
        <v>6.2500000000000003E-3</v>
      </c>
      <c r="AH21" s="106">
        <f>'Oddział V'!I31*'Oddział V'!J31*dystans!L23</f>
        <v>0.1875</v>
      </c>
      <c r="AI21" s="107">
        <f>'Oddział V'!E32*'Oddział V'!F32*dystans!D23</f>
        <v>2.1666666666666667E-2</v>
      </c>
      <c r="AJ21" s="108">
        <f>'Oddział V'!G32*'Oddział V'!H32*dystans!H23</f>
        <v>5.0000000000000001E-3</v>
      </c>
      <c r="AK21" s="106">
        <f>'Oddział V'!I32*'Oddział V'!J32*dystans!L23</f>
        <v>0.1875</v>
      </c>
      <c r="AL21" s="109" t="s">
        <v>68</v>
      </c>
      <c r="AM21" s="110" t="s">
        <v>68</v>
      </c>
      <c r="AN21" s="111" t="s">
        <v>68</v>
      </c>
    </row>
    <row r="22" spans="1:40" ht="15.5" thickTop="1" thickBot="1" x14ac:dyDescent="0.4">
      <c r="A22" s="115" t="str">
        <f>dystans!B12</f>
        <v>O-VI-Miasto1</v>
      </c>
      <c r="B22" s="116" t="s">
        <v>68</v>
      </c>
      <c r="C22" s="117" t="s">
        <v>68</v>
      </c>
      <c r="D22" s="118">
        <f>'Oddział VI'!I4*'Oddział VI'!J4*dystans!L12</f>
        <v>0.05</v>
      </c>
      <c r="E22" s="119">
        <f>'Oddział VI'!E5*'Oddział VI'!F5*dystans!D12</f>
        <v>0.36</v>
      </c>
      <c r="F22" s="120">
        <f>'Oddział VI'!G5*'Oddział VI'!H5*dystans!H12</f>
        <v>0.5</v>
      </c>
      <c r="G22" s="118">
        <f>'Oddział VI'!I5*'Oddział VI'!J5*dystans!L12</f>
        <v>5.2631578947368418E-2</v>
      </c>
      <c r="H22" s="121" t="s">
        <v>68</v>
      </c>
      <c r="I22" s="122" t="s">
        <v>68</v>
      </c>
      <c r="J22" s="118">
        <f>'Oddział VI'!I6*'Oddział VI'!J6*dystans!L12</f>
        <v>5.5555555555555552E-2</v>
      </c>
      <c r="K22" s="121" t="s">
        <v>68</v>
      </c>
      <c r="L22" s="122" t="s">
        <v>68</v>
      </c>
      <c r="M22" s="123" t="s">
        <v>68</v>
      </c>
      <c r="N22" s="121" t="s">
        <v>68</v>
      </c>
      <c r="O22" s="120">
        <f>'Oddział VI'!G8*'Oddział VI'!H8*dystans!H12</f>
        <v>1.25</v>
      </c>
      <c r="P22" s="118">
        <f>'Oddział VI'!I8*'Oddział VI'!J8*dystans!L12</f>
        <v>2.6470588235294117</v>
      </c>
      <c r="Q22" s="121" t="s">
        <v>68</v>
      </c>
      <c r="R22" s="120">
        <f>'Oddział VI'!G9*'Oddział VI'!H9*dystans!H12</f>
        <v>1.25</v>
      </c>
      <c r="S22" s="118">
        <f>'Oddział VI'!I9*'Oddział VI'!J9*dystans!L12</f>
        <v>2.6470588235294117</v>
      </c>
      <c r="T22" s="121" t="s">
        <v>68</v>
      </c>
      <c r="U22" s="122" t="s">
        <v>68</v>
      </c>
      <c r="V22" s="123" t="s">
        <v>68</v>
      </c>
      <c r="W22" s="121" t="s">
        <v>68</v>
      </c>
      <c r="X22" s="122" t="s">
        <v>68</v>
      </c>
      <c r="Y22" s="123" t="s">
        <v>68</v>
      </c>
      <c r="Z22" s="119">
        <f>'Oddział VI'!E12*'Oddział VI'!F12*dystans!D12</f>
        <v>3.9130434782608699E-2</v>
      </c>
      <c r="AA22" s="120">
        <f>'Oddział VI'!G12*'Oddział VI'!H12*dystans!H12</f>
        <v>2.1739130434782608E-2</v>
      </c>
      <c r="AB22" s="118">
        <f>'Oddział VI'!I12*'Oddział VI'!J12*dystans!L12</f>
        <v>4.5289855072463761E-2</v>
      </c>
      <c r="AC22" s="119">
        <f>'Oddział VI'!E13*'Oddział VI'!F13*dystans!D12</f>
        <v>0.42352941176470593</v>
      </c>
      <c r="AD22" s="120">
        <f>'Oddział VI'!G13*'Oddział VI'!H13*dystans!H12</f>
        <v>0.14705882352941177</v>
      </c>
      <c r="AE22" s="118">
        <f>'Oddział VI'!I13*'Oddział VI'!J13*dystans!L12</f>
        <v>0.94117647058823539</v>
      </c>
      <c r="AF22" s="119">
        <f>'Oddział VI'!E14*'Oddział VI'!F14*dystans!D12</f>
        <v>0.98181818181818192</v>
      </c>
      <c r="AG22" s="120">
        <f>'Oddział VI'!G14*'Oddział VI'!H14*dystans!H12</f>
        <v>9.0909090909090912E-2</v>
      </c>
      <c r="AH22" s="118">
        <f>'Oddział VI'!I14*'Oddział VI'!J14*dystans!L12</f>
        <v>0.72727272727272729</v>
      </c>
      <c r="AI22" s="119">
        <f>'Oddział VI'!E15*'Oddział VI'!F15*dystans!D12</f>
        <v>1.3349358974358974</v>
      </c>
      <c r="AJ22" s="120">
        <f>'Oddział VI'!G15*'Oddział VI'!H15*dystans!H12</f>
        <v>0.19631410256410256</v>
      </c>
      <c r="AK22" s="118">
        <f>'Oddział VI'!I15*'Oddział VI'!J15*dystans!L12</f>
        <v>1.9631410256410255</v>
      </c>
      <c r="AL22" s="121" t="s">
        <v>68</v>
      </c>
      <c r="AM22" s="122" t="s">
        <v>68</v>
      </c>
      <c r="AN22" s="123" t="s">
        <v>68</v>
      </c>
    </row>
    <row r="23" spans="1:40" x14ac:dyDescent="0.3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40" x14ac:dyDescent="0.35">
      <c r="A24" s="57"/>
      <c r="B24" s="127" t="s">
        <v>105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40" x14ac:dyDescent="0.35">
      <c r="A25" s="18"/>
    </row>
    <row r="26" spans="1:40" x14ac:dyDescent="0.35">
      <c r="A26" s="18"/>
    </row>
    <row r="27" spans="1:40" x14ac:dyDescent="0.35">
      <c r="A27" s="18"/>
    </row>
    <row r="28" spans="1:40" x14ac:dyDescent="0.35">
      <c r="A28" s="18"/>
    </row>
    <row r="29" spans="1:40" x14ac:dyDescent="0.35">
      <c r="A29" s="18"/>
    </row>
    <row r="30" spans="1:40" x14ac:dyDescent="0.35">
      <c r="A30" s="18"/>
    </row>
    <row r="31" spans="1:40" x14ac:dyDescent="0.35">
      <c r="A31" s="18"/>
    </row>
    <row r="32" spans="1:40" x14ac:dyDescent="0.35">
      <c r="A32" s="18"/>
    </row>
    <row r="33" s="57" customFormat="1" x14ac:dyDescent="0.35"/>
    <row r="34" s="57" customFormat="1" x14ac:dyDescent="0.35"/>
    <row r="35" s="57" customFormat="1" x14ac:dyDescent="0.35"/>
    <row r="36" s="57" customFormat="1" x14ac:dyDescent="0.35"/>
    <row r="37" s="57" customFormat="1" x14ac:dyDescent="0.35"/>
    <row r="38" s="57" customFormat="1" x14ac:dyDescent="0.35"/>
    <row r="39" s="57" customFormat="1" x14ac:dyDescent="0.35"/>
    <row r="40" s="57" customFormat="1" x14ac:dyDescent="0.35"/>
    <row r="41" s="57" customFormat="1" x14ac:dyDescent="0.35"/>
    <row r="42" s="57" customFormat="1" x14ac:dyDescent="0.35"/>
    <row r="43" s="57" customFormat="1" x14ac:dyDescent="0.35"/>
    <row r="44" s="57" customFormat="1" x14ac:dyDescent="0.35"/>
    <row r="45" s="57" customFormat="1" x14ac:dyDescent="0.35"/>
    <row r="46" s="57" customFormat="1" x14ac:dyDescent="0.35"/>
    <row r="47" s="57" customFormat="1" x14ac:dyDescent="0.35"/>
    <row r="48" s="57" customFormat="1" x14ac:dyDescent="0.35"/>
    <row r="49" spans="1:1" s="57" customFormat="1" x14ac:dyDescent="0.35"/>
    <row r="50" spans="1:1" s="57" customFormat="1" x14ac:dyDescent="0.35"/>
    <row r="51" spans="1:1" s="57" customFormat="1" x14ac:dyDescent="0.35"/>
    <row r="52" spans="1:1" s="57" customFormat="1" x14ac:dyDescent="0.35"/>
    <row r="53" spans="1:1" s="57" customFormat="1" x14ac:dyDescent="0.35">
      <c r="A53" s="55"/>
    </row>
    <row r="54" spans="1:1" s="57" customFormat="1" x14ac:dyDescent="0.35">
      <c r="A54" s="55"/>
    </row>
    <row r="55" spans="1:1" s="57" customFormat="1" x14ac:dyDescent="0.35">
      <c r="A55" s="55"/>
    </row>
    <row r="56" spans="1:1" s="57" customFormat="1" x14ac:dyDescent="0.35">
      <c r="A56" s="55"/>
    </row>
    <row r="57" spans="1:1" s="57" customFormat="1" x14ac:dyDescent="0.35">
      <c r="A57" s="55"/>
    </row>
    <row r="58" spans="1:1" s="57" customFormat="1" x14ac:dyDescent="0.35">
      <c r="A58" s="55"/>
    </row>
    <row r="59" spans="1:1" s="57" customFormat="1" x14ac:dyDescent="0.35">
      <c r="A59" s="55"/>
    </row>
    <row r="60" spans="1:1" s="57" customFormat="1" x14ac:dyDescent="0.35">
      <c r="A60" s="55"/>
    </row>
    <row r="61" spans="1:1" s="57" customFormat="1" x14ac:dyDescent="0.35">
      <c r="A61" s="55"/>
    </row>
    <row r="62" spans="1:1" s="57" customFormat="1" x14ac:dyDescent="0.35">
      <c r="A62" s="55"/>
    </row>
    <row r="63" spans="1:1" s="57" customFormat="1" x14ac:dyDescent="0.35">
      <c r="A63" s="55"/>
    </row>
    <row r="64" spans="1:1" s="57" customFormat="1" x14ac:dyDescent="0.35">
      <c r="A64" s="55"/>
    </row>
    <row r="65" spans="1:1" s="57" customFormat="1" x14ac:dyDescent="0.35">
      <c r="A65" s="55"/>
    </row>
    <row r="66" spans="1:1" s="57" customFormat="1" x14ac:dyDescent="0.35">
      <c r="A66" s="55"/>
    </row>
    <row r="67" spans="1:1" s="57" customFormat="1" x14ac:dyDescent="0.35">
      <c r="A67" s="55"/>
    </row>
    <row r="68" spans="1:1" s="57" customFormat="1" x14ac:dyDescent="0.35">
      <c r="A68" s="55"/>
    </row>
    <row r="69" spans="1:1" s="57" customFormat="1" x14ac:dyDescent="0.35">
      <c r="A69" s="55"/>
    </row>
    <row r="70" spans="1:1" s="57" customFormat="1" x14ac:dyDescent="0.35">
      <c r="A70" s="55"/>
    </row>
    <row r="71" spans="1:1" s="57" customFormat="1" x14ac:dyDescent="0.35">
      <c r="A71" s="55"/>
    </row>
    <row r="72" spans="1:1" s="57" customFormat="1" x14ac:dyDescent="0.35">
      <c r="A72" s="55"/>
    </row>
    <row r="73" spans="1:1" s="57" customFormat="1" x14ac:dyDescent="0.35">
      <c r="A73" s="55"/>
    </row>
    <row r="74" spans="1:1" s="57" customFormat="1" x14ac:dyDescent="0.35">
      <c r="A74" s="55"/>
    </row>
    <row r="75" spans="1:1" s="57" customFormat="1" x14ac:dyDescent="0.35">
      <c r="A75" s="55"/>
    </row>
    <row r="76" spans="1:1" s="57" customFormat="1" x14ac:dyDescent="0.35">
      <c r="A76" s="55"/>
    </row>
    <row r="77" spans="1:1" s="57" customFormat="1" x14ac:dyDescent="0.35">
      <c r="A77" s="55"/>
    </row>
    <row r="78" spans="1:1" s="57" customFormat="1" x14ac:dyDescent="0.35">
      <c r="A78" s="55"/>
    </row>
    <row r="79" spans="1:1" s="57" customFormat="1" x14ac:dyDescent="0.35">
      <c r="A79" s="55"/>
    </row>
    <row r="80" spans="1:1" s="57" customFormat="1" x14ac:dyDescent="0.35">
      <c r="A80" s="55"/>
    </row>
    <row r="81" spans="1:1" s="57" customFormat="1" x14ac:dyDescent="0.35">
      <c r="A81" s="55"/>
    </row>
    <row r="82" spans="1:1" s="57" customFormat="1" x14ac:dyDescent="0.35">
      <c r="A82" s="55"/>
    </row>
    <row r="83" spans="1:1" s="57" customFormat="1" x14ac:dyDescent="0.35">
      <c r="A83" s="55"/>
    </row>
    <row r="84" spans="1:1" s="57" customFormat="1" x14ac:dyDescent="0.35">
      <c r="A84" s="55"/>
    </row>
    <row r="85" spans="1:1" s="57" customFormat="1" x14ac:dyDescent="0.35">
      <c r="A85" s="55"/>
    </row>
    <row r="86" spans="1:1" s="57" customFormat="1" x14ac:dyDescent="0.35">
      <c r="A86" s="55"/>
    </row>
    <row r="87" spans="1:1" s="57" customFormat="1" x14ac:dyDescent="0.35">
      <c r="A87" s="55"/>
    </row>
    <row r="88" spans="1:1" s="57" customFormat="1" x14ac:dyDescent="0.35">
      <c r="A88" s="55"/>
    </row>
    <row r="89" spans="1:1" s="57" customFormat="1" x14ac:dyDescent="0.35">
      <c r="A89" s="55"/>
    </row>
    <row r="90" spans="1:1" s="57" customFormat="1" x14ac:dyDescent="0.35">
      <c r="A90" s="55"/>
    </row>
    <row r="91" spans="1:1" s="57" customFormat="1" x14ac:dyDescent="0.35">
      <c r="A91" s="55"/>
    </row>
    <row r="92" spans="1:1" s="57" customFormat="1" x14ac:dyDescent="0.35">
      <c r="A92" s="55"/>
    </row>
    <row r="93" spans="1:1" s="57" customFormat="1" x14ac:dyDescent="0.35">
      <c r="A93" s="55"/>
    </row>
    <row r="94" spans="1:1" s="57" customFormat="1" x14ac:dyDescent="0.35">
      <c r="A94" s="55"/>
    </row>
    <row r="95" spans="1:1" s="57" customFormat="1" x14ac:dyDescent="0.35">
      <c r="A95" s="55"/>
    </row>
    <row r="96" spans="1:1" s="57" customFormat="1" x14ac:dyDescent="0.35">
      <c r="A96" s="55"/>
    </row>
    <row r="97" spans="1:1" s="57" customFormat="1" x14ac:dyDescent="0.35">
      <c r="A97" s="55"/>
    </row>
    <row r="98" spans="1:1" s="57" customFormat="1" x14ac:dyDescent="0.35">
      <c r="A98" s="55"/>
    </row>
    <row r="99" spans="1:1" s="57" customFormat="1" x14ac:dyDescent="0.35">
      <c r="A99" s="55"/>
    </row>
    <row r="100" spans="1:1" s="57" customFormat="1" x14ac:dyDescent="0.35">
      <c r="A100" s="55"/>
    </row>
    <row r="101" spans="1:1" s="57" customFormat="1" x14ac:dyDescent="0.35">
      <c r="A101" s="55"/>
    </row>
    <row r="102" spans="1:1" s="57" customFormat="1" x14ac:dyDescent="0.35">
      <c r="A102" s="55"/>
    </row>
    <row r="103" spans="1:1" s="57" customFormat="1" x14ac:dyDescent="0.35">
      <c r="A103" s="55"/>
    </row>
    <row r="104" spans="1:1" s="57" customFormat="1" x14ac:dyDescent="0.35">
      <c r="A104" s="55"/>
    </row>
    <row r="105" spans="1:1" s="57" customFormat="1" x14ac:dyDescent="0.35">
      <c r="A105" s="55"/>
    </row>
    <row r="106" spans="1:1" s="57" customFormat="1" x14ac:dyDescent="0.35">
      <c r="A106" s="55"/>
    </row>
    <row r="107" spans="1:1" s="57" customFormat="1" x14ac:dyDescent="0.35">
      <c r="A107" s="55"/>
    </row>
    <row r="108" spans="1:1" s="57" customFormat="1" x14ac:dyDescent="0.35">
      <c r="A108" s="55"/>
    </row>
    <row r="109" spans="1:1" s="57" customFormat="1" x14ac:dyDescent="0.35">
      <c r="A109" s="55"/>
    </row>
    <row r="110" spans="1:1" s="57" customFormat="1" x14ac:dyDescent="0.35">
      <c r="A110" s="55"/>
    </row>
    <row r="111" spans="1:1" s="57" customFormat="1" x14ac:dyDescent="0.35">
      <c r="A111" s="55"/>
    </row>
    <row r="112" spans="1:1" s="57" customFormat="1" x14ac:dyDescent="0.35">
      <c r="A112" s="55"/>
    </row>
    <row r="113" spans="1:1" s="57" customFormat="1" x14ac:dyDescent="0.35">
      <c r="A113" s="55"/>
    </row>
    <row r="114" spans="1:1" s="57" customFormat="1" x14ac:dyDescent="0.35">
      <c r="A114" s="55"/>
    </row>
    <row r="115" spans="1:1" s="57" customFormat="1" x14ac:dyDescent="0.35">
      <c r="A115" s="55"/>
    </row>
    <row r="116" spans="1:1" s="57" customFormat="1" x14ac:dyDescent="0.35">
      <c r="A116" s="55"/>
    </row>
    <row r="117" spans="1:1" s="57" customFormat="1" x14ac:dyDescent="0.35">
      <c r="A117" s="55"/>
    </row>
    <row r="118" spans="1:1" s="57" customFormat="1" x14ac:dyDescent="0.35">
      <c r="A118" s="55"/>
    </row>
    <row r="119" spans="1:1" s="57" customFormat="1" x14ac:dyDescent="0.35">
      <c r="A119" s="55"/>
    </row>
    <row r="120" spans="1:1" s="57" customFormat="1" x14ac:dyDescent="0.35">
      <c r="A120" s="55"/>
    </row>
    <row r="121" spans="1:1" s="57" customFormat="1" x14ac:dyDescent="0.35">
      <c r="A121" s="55"/>
    </row>
    <row r="122" spans="1:1" s="57" customFormat="1" x14ac:dyDescent="0.35">
      <c r="A122" s="55"/>
    </row>
    <row r="123" spans="1:1" s="57" customFormat="1" x14ac:dyDescent="0.35">
      <c r="A123" s="55"/>
    </row>
    <row r="124" spans="1:1" s="57" customFormat="1" x14ac:dyDescent="0.35">
      <c r="A124" s="55"/>
    </row>
    <row r="125" spans="1:1" s="57" customFormat="1" x14ac:dyDescent="0.35">
      <c r="A125" s="55"/>
    </row>
    <row r="126" spans="1:1" s="57" customFormat="1" x14ac:dyDescent="0.35">
      <c r="A126" s="55"/>
    </row>
    <row r="127" spans="1:1" s="57" customFormat="1" x14ac:dyDescent="0.35">
      <c r="A127" s="55"/>
    </row>
    <row r="128" spans="1:1" s="57" customFormat="1" x14ac:dyDescent="0.35">
      <c r="A128" s="55"/>
    </row>
    <row r="129" spans="1:1" s="57" customFormat="1" x14ac:dyDescent="0.35">
      <c r="A129" s="55"/>
    </row>
    <row r="130" spans="1:1" s="57" customFormat="1" x14ac:dyDescent="0.35">
      <c r="A130" s="55"/>
    </row>
    <row r="131" spans="1:1" s="57" customFormat="1" x14ac:dyDescent="0.35">
      <c r="A131" s="55"/>
    </row>
    <row r="132" spans="1:1" s="57" customFormat="1" x14ac:dyDescent="0.35">
      <c r="A132" s="55"/>
    </row>
    <row r="133" spans="1:1" s="57" customFormat="1" x14ac:dyDescent="0.35">
      <c r="A133" s="55"/>
    </row>
    <row r="134" spans="1:1" s="57" customFormat="1" x14ac:dyDescent="0.35">
      <c r="A134" s="55"/>
    </row>
    <row r="135" spans="1:1" s="57" customFormat="1" x14ac:dyDescent="0.35">
      <c r="A135" s="55"/>
    </row>
    <row r="136" spans="1:1" s="57" customFormat="1" x14ac:dyDescent="0.35">
      <c r="A136" s="55"/>
    </row>
    <row r="137" spans="1:1" s="57" customFormat="1" x14ac:dyDescent="0.35">
      <c r="A137" s="55"/>
    </row>
    <row r="138" spans="1:1" s="57" customFormat="1" x14ac:dyDescent="0.35">
      <c r="A138" s="55"/>
    </row>
    <row r="139" spans="1:1" s="57" customFormat="1" x14ac:dyDescent="0.35">
      <c r="A139" s="55"/>
    </row>
    <row r="140" spans="1:1" s="57" customFormat="1" x14ac:dyDescent="0.35">
      <c r="A140" s="55"/>
    </row>
    <row r="141" spans="1:1" s="57" customFormat="1" x14ac:dyDescent="0.35">
      <c r="A141" s="55"/>
    </row>
    <row r="142" spans="1:1" s="57" customFormat="1" x14ac:dyDescent="0.35">
      <c r="A142" s="55"/>
    </row>
    <row r="143" spans="1:1" s="57" customFormat="1" x14ac:dyDescent="0.35">
      <c r="A143" s="55"/>
    </row>
    <row r="144" spans="1:1" s="57" customFormat="1" x14ac:dyDescent="0.35">
      <c r="A144" s="55"/>
    </row>
    <row r="145" spans="1:1" s="57" customFormat="1" x14ac:dyDescent="0.35">
      <c r="A145" s="55"/>
    </row>
    <row r="146" spans="1:1" s="57" customFormat="1" x14ac:dyDescent="0.35">
      <c r="A146" s="55"/>
    </row>
    <row r="147" spans="1:1" s="57" customFormat="1" x14ac:dyDescent="0.35">
      <c r="A147" s="55"/>
    </row>
    <row r="148" spans="1:1" s="57" customFormat="1" x14ac:dyDescent="0.35">
      <c r="A148" s="55"/>
    </row>
    <row r="149" spans="1:1" s="57" customFormat="1" x14ac:dyDescent="0.35">
      <c r="A149" s="55"/>
    </row>
    <row r="150" spans="1:1" s="57" customFormat="1" x14ac:dyDescent="0.35">
      <c r="A150" s="55"/>
    </row>
    <row r="151" spans="1:1" s="57" customFormat="1" x14ac:dyDescent="0.35">
      <c r="A151" s="55"/>
    </row>
    <row r="152" spans="1:1" s="57" customFormat="1" x14ac:dyDescent="0.35">
      <c r="A152" s="55"/>
    </row>
    <row r="153" spans="1:1" s="57" customFormat="1" x14ac:dyDescent="0.35">
      <c r="A153" s="55"/>
    </row>
    <row r="154" spans="1:1" s="57" customFormat="1" x14ac:dyDescent="0.35">
      <c r="A154" s="55"/>
    </row>
    <row r="155" spans="1:1" s="57" customFormat="1" x14ac:dyDescent="0.35">
      <c r="A155" s="55"/>
    </row>
    <row r="156" spans="1:1" s="57" customFormat="1" x14ac:dyDescent="0.35">
      <c r="A156" s="55"/>
    </row>
    <row r="157" spans="1:1" s="57" customFormat="1" x14ac:dyDescent="0.35">
      <c r="A157" s="55"/>
    </row>
    <row r="158" spans="1:1" s="57" customFormat="1" x14ac:dyDescent="0.35">
      <c r="A158" s="55"/>
    </row>
    <row r="159" spans="1:1" s="57" customFormat="1" x14ac:dyDescent="0.35">
      <c r="A159" s="55"/>
    </row>
    <row r="160" spans="1:1" s="57" customFormat="1" x14ac:dyDescent="0.35">
      <c r="A160" s="55"/>
    </row>
    <row r="161" spans="1:1" s="57" customFormat="1" x14ac:dyDescent="0.35">
      <c r="A161" s="55"/>
    </row>
    <row r="162" spans="1:1" s="57" customFormat="1" x14ac:dyDescent="0.35">
      <c r="A162" s="55"/>
    </row>
    <row r="163" spans="1:1" s="57" customFormat="1" x14ac:dyDescent="0.35">
      <c r="A163" s="55"/>
    </row>
    <row r="164" spans="1:1" s="57" customFormat="1" x14ac:dyDescent="0.35">
      <c r="A164" s="55"/>
    </row>
    <row r="165" spans="1:1" s="57" customFormat="1" x14ac:dyDescent="0.35">
      <c r="A165" s="55"/>
    </row>
    <row r="166" spans="1:1" s="57" customFormat="1" x14ac:dyDescent="0.35">
      <c r="A166" s="55"/>
    </row>
    <row r="167" spans="1:1" s="57" customFormat="1" x14ac:dyDescent="0.35">
      <c r="A167" s="55"/>
    </row>
    <row r="168" spans="1:1" s="57" customFormat="1" x14ac:dyDescent="0.35">
      <c r="A168" s="55"/>
    </row>
    <row r="169" spans="1:1" s="57" customFormat="1" x14ac:dyDescent="0.35">
      <c r="A169" s="55"/>
    </row>
    <row r="170" spans="1:1" s="57" customFormat="1" x14ac:dyDescent="0.35">
      <c r="A170" s="55"/>
    </row>
    <row r="171" spans="1:1" s="57" customFormat="1" x14ac:dyDescent="0.35">
      <c r="A171" s="55"/>
    </row>
    <row r="172" spans="1:1" s="57" customFormat="1" x14ac:dyDescent="0.35">
      <c r="A172" s="55"/>
    </row>
    <row r="173" spans="1:1" s="57" customFormat="1" x14ac:dyDescent="0.35">
      <c r="A173" s="55"/>
    </row>
    <row r="174" spans="1:1" s="57" customFormat="1" x14ac:dyDescent="0.35">
      <c r="A174" s="55"/>
    </row>
    <row r="175" spans="1:1" s="57" customFormat="1" x14ac:dyDescent="0.35">
      <c r="A175" s="55"/>
    </row>
    <row r="176" spans="1:1" s="57" customFormat="1" x14ac:dyDescent="0.35">
      <c r="A176" s="55"/>
    </row>
    <row r="177" spans="1:1" s="57" customFormat="1" x14ac:dyDescent="0.35">
      <c r="A177" s="55"/>
    </row>
    <row r="178" spans="1:1" s="57" customFormat="1" x14ac:dyDescent="0.35">
      <c r="A178" s="55"/>
    </row>
    <row r="179" spans="1:1" s="57" customFormat="1" x14ac:dyDescent="0.35">
      <c r="A179" s="55"/>
    </row>
    <row r="180" spans="1:1" s="57" customFormat="1" x14ac:dyDescent="0.35">
      <c r="A180" s="55"/>
    </row>
    <row r="181" spans="1:1" s="57" customFormat="1" x14ac:dyDescent="0.35">
      <c r="A181" s="55"/>
    </row>
    <row r="182" spans="1:1" s="57" customFormat="1" x14ac:dyDescent="0.35">
      <c r="A182" s="55"/>
    </row>
    <row r="183" spans="1:1" s="57" customFormat="1" x14ac:dyDescent="0.35">
      <c r="A183" s="55"/>
    </row>
    <row r="184" spans="1:1" s="57" customFormat="1" x14ac:dyDescent="0.35">
      <c r="A184" s="55"/>
    </row>
    <row r="185" spans="1:1" s="57" customFormat="1" x14ac:dyDescent="0.35">
      <c r="A185" s="55"/>
    </row>
    <row r="186" spans="1:1" s="57" customFormat="1" x14ac:dyDescent="0.35">
      <c r="A186" s="55"/>
    </row>
    <row r="187" spans="1:1" s="57" customFormat="1" x14ac:dyDescent="0.35">
      <c r="A187" s="55"/>
    </row>
    <row r="188" spans="1:1" s="57" customFormat="1" x14ac:dyDescent="0.35">
      <c r="A188" s="55"/>
    </row>
    <row r="189" spans="1:1" s="57" customFormat="1" x14ac:dyDescent="0.35">
      <c r="A189" s="55"/>
    </row>
    <row r="190" spans="1:1" s="57" customFormat="1" x14ac:dyDescent="0.35">
      <c r="A190" s="55"/>
    </row>
    <row r="191" spans="1:1" s="57" customFormat="1" x14ac:dyDescent="0.35">
      <c r="A191" s="55"/>
    </row>
    <row r="192" spans="1:1" s="57" customFormat="1" x14ac:dyDescent="0.35">
      <c r="A192" s="55"/>
    </row>
    <row r="193" spans="1:1" s="57" customFormat="1" x14ac:dyDescent="0.35">
      <c r="A193" s="55"/>
    </row>
    <row r="194" spans="1:1" s="57" customFormat="1" x14ac:dyDescent="0.35">
      <c r="A194" s="55"/>
    </row>
    <row r="195" spans="1:1" s="57" customFormat="1" x14ac:dyDescent="0.35">
      <c r="A195" s="55"/>
    </row>
    <row r="196" spans="1:1" s="57" customFormat="1" x14ac:dyDescent="0.35">
      <c r="A196" s="55"/>
    </row>
    <row r="197" spans="1:1" s="57" customFormat="1" x14ac:dyDescent="0.35">
      <c r="A197" s="55"/>
    </row>
    <row r="198" spans="1:1" s="57" customFormat="1" x14ac:dyDescent="0.35">
      <c r="A198" s="55"/>
    </row>
    <row r="199" spans="1:1" s="57" customFormat="1" x14ac:dyDescent="0.35">
      <c r="A199" s="55"/>
    </row>
    <row r="200" spans="1:1" s="57" customFormat="1" x14ac:dyDescent="0.35">
      <c r="A200" s="55"/>
    </row>
    <row r="201" spans="1:1" s="57" customFormat="1" x14ac:dyDescent="0.35">
      <c r="A201" s="55"/>
    </row>
    <row r="202" spans="1:1" s="57" customFormat="1" x14ac:dyDescent="0.35">
      <c r="A202" s="55"/>
    </row>
    <row r="203" spans="1:1" s="57" customFormat="1" x14ac:dyDescent="0.35">
      <c r="A203" s="55"/>
    </row>
    <row r="204" spans="1:1" s="57" customFormat="1" x14ac:dyDescent="0.35">
      <c r="A204" s="55"/>
    </row>
    <row r="205" spans="1:1" s="57" customFormat="1" x14ac:dyDescent="0.35">
      <c r="A205" s="55"/>
    </row>
    <row r="206" spans="1:1" s="57" customFormat="1" x14ac:dyDescent="0.35">
      <c r="A206" s="55"/>
    </row>
    <row r="207" spans="1:1" s="57" customFormat="1" x14ac:dyDescent="0.35">
      <c r="A207" s="55"/>
    </row>
    <row r="208" spans="1:1" s="57" customFormat="1" x14ac:dyDescent="0.35">
      <c r="A208" s="55"/>
    </row>
    <row r="209" spans="1:1" s="57" customFormat="1" x14ac:dyDescent="0.35">
      <c r="A209" s="55"/>
    </row>
    <row r="210" spans="1:1" s="57" customFormat="1" x14ac:dyDescent="0.35">
      <c r="A210" s="55"/>
    </row>
    <row r="211" spans="1:1" s="57" customFormat="1" x14ac:dyDescent="0.35">
      <c r="A211" s="55"/>
    </row>
    <row r="212" spans="1:1" s="57" customFormat="1" x14ac:dyDescent="0.35">
      <c r="A212" s="55"/>
    </row>
    <row r="213" spans="1:1" s="57" customFormat="1" x14ac:dyDescent="0.35">
      <c r="A213" s="55"/>
    </row>
    <row r="214" spans="1:1" s="57" customFormat="1" x14ac:dyDescent="0.35">
      <c r="A214" s="55"/>
    </row>
    <row r="215" spans="1:1" s="57" customFormat="1" x14ac:dyDescent="0.35">
      <c r="A215" s="55"/>
    </row>
    <row r="216" spans="1:1" s="57" customFormat="1" x14ac:dyDescent="0.35">
      <c r="A216" s="55"/>
    </row>
    <row r="217" spans="1:1" s="57" customFormat="1" x14ac:dyDescent="0.35">
      <c r="A217" s="55"/>
    </row>
    <row r="218" spans="1:1" s="57" customFormat="1" x14ac:dyDescent="0.35">
      <c r="A218" s="55"/>
    </row>
    <row r="219" spans="1:1" s="57" customFormat="1" x14ac:dyDescent="0.35">
      <c r="A219" s="55"/>
    </row>
    <row r="220" spans="1:1" s="57" customFormat="1" x14ac:dyDescent="0.35">
      <c r="A220" s="55"/>
    </row>
    <row r="221" spans="1:1" s="57" customFormat="1" x14ac:dyDescent="0.35">
      <c r="A221" s="55"/>
    </row>
    <row r="222" spans="1:1" s="57" customFormat="1" x14ac:dyDescent="0.35">
      <c r="A222" s="55"/>
    </row>
    <row r="223" spans="1:1" s="57" customFormat="1" x14ac:dyDescent="0.35">
      <c r="A223" s="55"/>
    </row>
    <row r="224" spans="1:1" s="57" customFormat="1" x14ac:dyDescent="0.35">
      <c r="A224" s="55"/>
    </row>
    <row r="225" spans="1:1" s="57" customFormat="1" x14ac:dyDescent="0.35">
      <c r="A225" s="55"/>
    </row>
    <row r="226" spans="1:1" s="57" customFormat="1" x14ac:dyDescent="0.35">
      <c r="A226" s="55"/>
    </row>
    <row r="227" spans="1:1" s="57" customFormat="1" x14ac:dyDescent="0.35">
      <c r="A227" s="55"/>
    </row>
    <row r="228" spans="1:1" s="57" customFormat="1" x14ac:dyDescent="0.35">
      <c r="A228" s="55"/>
    </row>
    <row r="229" spans="1:1" s="57" customFormat="1" x14ac:dyDescent="0.35">
      <c r="A229" s="55"/>
    </row>
    <row r="230" spans="1:1" s="57" customFormat="1" x14ac:dyDescent="0.35">
      <c r="A230" s="55"/>
    </row>
    <row r="231" spans="1:1" s="57" customFormat="1" x14ac:dyDescent="0.35">
      <c r="A231" s="55"/>
    </row>
    <row r="232" spans="1:1" s="57" customFormat="1" x14ac:dyDescent="0.35">
      <c r="A232" s="55"/>
    </row>
    <row r="233" spans="1:1" s="57" customFormat="1" x14ac:dyDescent="0.35">
      <c r="A233" s="55"/>
    </row>
    <row r="234" spans="1:1" s="57" customFormat="1" x14ac:dyDescent="0.35">
      <c r="A234" s="55"/>
    </row>
    <row r="235" spans="1:1" s="57" customFormat="1" x14ac:dyDescent="0.35">
      <c r="A235" s="55"/>
    </row>
    <row r="236" spans="1:1" s="57" customFormat="1" x14ac:dyDescent="0.35">
      <c r="A236" s="55"/>
    </row>
    <row r="237" spans="1:1" s="57" customFormat="1" x14ac:dyDescent="0.35">
      <c r="A237" s="55"/>
    </row>
    <row r="238" spans="1:1" s="57" customFormat="1" x14ac:dyDescent="0.35">
      <c r="A238" s="55"/>
    </row>
    <row r="239" spans="1:1" s="57" customFormat="1" x14ac:dyDescent="0.35">
      <c r="A239" s="55"/>
    </row>
    <row r="240" spans="1:1" s="57" customFormat="1" x14ac:dyDescent="0.35">
      <c r="A240" s="55"/>
    </row>
    <row r="241" spans="1:1" s="57" customFormat="1" x14ac:dyDescent="0.35">
      <c r="A241" s="55"/>
    </row>
    <row r="242" spans="1:1" s="57" customFormat="1" x14ac:dyDescent="0.35">
      <c r="A242" s="55"/>
    </row>
    <row r="243" spans="1:1" s="57" customFormat="1" x14ac:dyDescent="0.35">
      <c r="A243" s="55"/>
    </row>
    <row r="244" spans="1:1" s="57" customFormat="1" x14ac:dyDescent="0.35">
      <c r="A244" s="55"/>
    </row>
    <row r="245" spans="1:1" s="57" customFormat="1" x14ac:dyDescent="0.35">
      <c r="A245" s="55"/>
    </row>
    <row r="246" spans="1:1" s="57" customFormat="1" x14ac:dyDescent="0.35">
      <c r="A246" s="55"/>
    </row>
    <row r="247" spans="1:1" s="57" customFormat="1" x14ac:dyDescent="0.35">
      <c r="A247" s="55"/>
    </row>
    <row r="248" spans="1:1" s="57" customFormat="1" x14ac:dyDescent="0.35">
      <c r="A248" s="55"/>
    </row>
    <row r="249" spans="1:1" s="57" customFormat="1" x14ac:dyDescent="0.35">
      <c r="A249" s="55"/>
    </row>
    <row r="250" spans="1:1" s="57" customFormat="1" x14ac:dyDescent="0.35">
      <c r="A250" s="55"/>
    </row>
    <row r="251" spans="1:1" s="57" customFormat="1" x14ac:dyDescent="0.35">
      <c r="A251" s="55"/>
    </row>
    <row r="252" spans="1:1" s="57" customFormat="1" x14ac:dyDescent="0.35">
      <c r="A252" s="55"/>
    </row>
    <row r="253" spans="1:1" s="57" customFormat="1" x14ac:dyDescent="0.35">
      <c r="A253" s="55"/>
    </row>
    <row r="254" spans="1:1" s="57" customFormat="1" x14ac:dyDescent="0.35">
      <c r="A254" s="55"/>
    </row>
    <row r="255" spans="1:1" s="57" customFormat="1" x14ac:dyDescent="0.35">
      <c r="A255" s="55"/>
    </row>
    <row r="256" spans="1:1" s="57" customFormat="1" x14ac:dyDescent="0.35">
      <c r="A256" s="55"/>
    </row>
    <row r="257" spans="1:1" s="57" customFormat="1" x14ac:dyDescent="0.35">
      <c r="A257" s="55"/>
    </row>
    <row r="258" spans="1:1" s="57" customFormat="1" x14ac:dyDescent="0.35">
      <c r="A258" s="55"/>
    </row>
    <row r="259" spans="1:1" s="57" customFormat="1" x14ac:dyDescent="0.35">
      <c r="A259" s="55"/>
    </row>
    <row r="260" spans="1:1" s="57" customFormat="1" x14ac:dyDescent="0.35">
      <c r="A260" s="55"/>
    </row>
    <row r="261" spans="1:1" s="57" customFormat="1" x14ac:dyDescent="0.35">
      <c r="A261" s="55"/>
    </row>
    <row r="262" spans="1:1" s="57" customFormat="1" x14ac:dyDescent="0.35">
      <c r="A262" s="55"/>
    </row>
    <row r="263" spans="1:1" s="57" customFormat="1" x14ac:dyDescent="0.35">
      <c r="A263" s="55"/>
    </row>
    <row r="264" spans="1:1" s="57" customFormat="1" x14ac:dyDescent="0.35">
      <c r="A264" s="55"/>
    </row>
    <row r="265" spans="1:1" s="57" customFormat="1" x14ac:dyDescent="0.35">
      <c r="A265" s="55"/>
    </row>
    <row r="266" spans="1:1" s="57" customFormat="1" x14ac:dyDescent="0.35">
      <c r="A266" s="55"/>
    </row>
    <row r="267" spans="1:1" s="57" customFormat="1" x14ac:dyDescent="0.35">
      <c r="A267" s="55"/>
    </row>
    <row r="268" spans="1:1" s="57" customFormat="1" x14ac:dyDescent="0.35">
      <c r="A268" s="55"/>
    </row>
    <row r="269" spans="1:1" s="57" customFormat="1" x14ac:dyDescent="0.35">
      <c r="A269" s="55"/>
    </row>
    <row r="270" spans="1:1" s="57" customFormat="1" x14ac:dyDescent="0.35">
      <c r="A270" s="55"/>
    </row>
    <row r="271" spans="1:1" s="57" customFormat="1" x14ac:dyDescent="0.35">
      <c r="A271" s="55"/>
    </row>
    <row r="272" spans="1:1" s="57" customFormat="1" x14ac:dyDescent="0.35">
      <c r="A272" s="55"/>
    </row>
    <row r="273" spans="1:1" s="57" customFormat="1" x14ac:dyDescent="0.35">
      <c r="A273" s="55"/>
    </row>
    <row r="274" spans="1:1" s="57" customFormat="1" x14ac:dyDescent="0.35">
      <c r="A274" s="55"/>
    </row>
    <row r="275" spans="1:1" s="57" customFormat="1" x14ac:dyDescent="0.35">
      <c r="A275" s="55"/>
    </row>
    <row r="276" spans="1:1" s="57" customFormat="1" x14ac:dyDescent="0.35">
      <c r="A276" s="55"/>
    </row>
    <row r="277" spans="1:1" s="57" customFormat="1" x14ac:dyDescent="0.35">
      <c r="A277" s="55"/>
    </row>
    <row r="278" spans="1:1" s="57" customFormat="1" x14ac:dyDescent="0.35">
      <c r="A278" s="55"/>
    </row>
    <row r="279" spans="1:1" s="57" customFormat="1" x14ac:dyDescent="0.35">
      <c r="A279" s="55"/>
    </row>
    <row r="280" spans="1:1" s="57" customFormat="1" x14ac:dyDescent="0.35">
      <c r="A280" s="55"/>
    </row>
    <row r="281" spans="1:1" s="57" customFormat="1" x14ac:dyDescent="0.35">
      <c r="A281" s="55"/>
    </row>
    <row r="282" spans="1:1" s="57" customFormat="1" x14ac:dyDescent="0.35">
      <c r="A282" s="55"/>
    </row>
    <row r="283" spans="1:1" s="57" customFormat="1" x14ac:dyDescent="0.35">
      <c r="A283" s="55"/>
    </row>
    <row r="284" spans="1:1" s="57" customFormat="1" x14ac:dyDescent="0.35">
      <c r="A284" s="55"/>
    </row>
    <row r="285" spans="1:1" s="57" customFormat="1" x14ac:dyDescent="0.35">
      <c r="A285" s="55"/>
    </row>
    <row r="286" spans="1:1" s="57" customFormat="1" x14ac:dyDescent="0.35">
      <c r="A286" s="55"/>
    </row>
    <row r="287" spans="1:1" s="57" customFormat="1" x14ac:dyDescent="0.35">
      <c r="A287" s="55"/>
    </row>
    <row r="288" spans="1:1" s="57" customFormat="1" x14ac:dyDescent="0.35">
      <c r="A288" s="55"/>
    </row>
    <row r="289" spans="1:1" s="57" customFormat="1" x14ac:dyDescent="0.35">
      <c r="A289" s="55"/>
    </row>
    <row r="290" spans="1:1" s="57" customFormat="1" x14ac:dyDescent="0.35">
      <c r="A290" s="55"/>
    </row>
    <row r="291" spans="1:1" s="57" customFormat="1" x14ac:dyDescent="0.35">
      <c r="A291" s="55"/>
    </row>
    <row r="292" spans="1:1" s="57" customFormat="1" x14ac:dyDescent="0.35">
      <c r="A292" s="55"/>
    </row>
    <row r="293" spans="1:1" s="57" customFormat="1" x14ac:dyDescent="0.35">
      <c r="A293" s="55"/>
    </row>
    <row r="294" spans="1:1" s="57" customFormat="1" x14ac:dyDescent="0.35">
      <c r="A294" s="55"/>
    </row>
    <row r="295" spans="1:1" s="57" customFormat="1" x14ac:dyDescent="0.35">
      <c r="A295" s="55"/>
    </row>
    <row r="296" spans="1:1" s="57" customFormat="1" x14ac:dyDescent="0.35">
      <c r="A296" s="55"/>
    </row>
    <row r="297" spans="1:1" s="57" customFormat="1" x14ac:dyDescent="0.35">
      <c r="A297" s="55"/>
    </row>
    <row r="298" spans="1:1" s="57" customFormat="1" x14ac:dyDescent="0.35">
      <c r="A298" s="55"/>
    </row>
    <row r="299" spans="1:1" s="57" customFormat="1" x14ac:dyDescent="0.35">
      <c r="A299" s="55"/>
    </row>
    <row r="300" spans="1:1" s="57" customFormat="1" x14ac:dyDescent="0.35">
      <c r="A300" s="55"/>
    </row>
    <row r="301" spans="1:1" s="57" customFormat="1" x14ac:dyDescent="0.35">
      <c r="A301" s="55"/>
    </row>
    <row r="302" spans="1:1" s="57" customFormat="1" x14ac:dyDescent="0.35">
      <c r="A302" s="55"/>
    </row>
    <row r="303" spans="1:1" s="57" customFormat="1" x14ac:dyDescent="0.35">
      <c r="A303" s="55"/>
    </row>
    <row r="304" spans="1:1" s="57" customFormat="1" x14ac:dyDescent="0.35">
      <c r="A304" s="55"/>
    </row>
    <row r="305" spans="1:1" s="57" customFormat="1" x14ac:dyDescent="0.35">
      <c r="A305" s="55"/>
    </row>
    <row r="306" spans="1:1" s="57" customFormat="1" x14ac:dyDescent="0.35">
      <c r="A306" s="55"/>
    </row>
    <row r="307" spans="1:1" s="57" customFormat="1" x14ac:dyDescent="0.35">
      <c r="A307" s="55"/>
    </row>
    <row r="308" spans="1:1" s="57" customFormat="1" x14ac:dyDescent="0.35">
      <c r="A308" s="55"/>
    </row>
    <row r="309" spans="1:1" s="57" customFormat="1" x14ac:dyDescent="0.35">
      <c r="A309" s="55"/>
    </row>
    <row r="310" spans="1:1" s="57" customFormat="1" x14ac:dyDescent="0.35">
      <c r="A310" s="55"/>
    </row>
    <row r="311" spans="1:1" s="57" customFormat="1" x14ac:dyDescent="0.35">
      <c r="A311" s="55"/>
    </row>
    <row r="312" spans="1:1" s="57" customFormat="1" x14ac:dyDescent="0.35">
      <c r="A312" s="55"/>
    </row>
    <row r="313" spans="1:1" s="57" customFormat="1" x14ac:dyDescent="0.35">
      <c r="A313" s="55"/>
    </row>
    <row r="314" spans="1:1" s="57" customFormat="1" x14ac:dyDescent="0.35">
      <c r="A314" s="55"/>
    </row>
    <row r="315" spans="1:1" s="57" customFormat="1" x14ac:dyDescent="0.35">
      <c r="A315" s="55"/>
    </row>
    <row r="316" spans="1:1" s="57" customFormat="1" x14ac:dyDescent="0.35">
      <c r="A316" s="55"/>
    </row>
    <row r="317" spans="1:1" s="57" customFormat="1" x14ac:dyDescent="0.35">
      <c r="A317" s="55"/>
    </row>
    <row r="318" spans="1:1" s="57" customFormat="1" x14ac:dyDescent="0.35">
      <c r="A318" s="55"/>
    </row>
    <row r="319" spans="1:1" s="57" customFormat="1" x14ac:dyDescent="0.35">
      <c r="A319" s="55"/>
    </row>
    <row r="320" spans="1:1" s="57" customFormat="1" x14ac:dyDescent="0.35">
      <c r="A320" s="55"/>
    </row>
    <row r="321" spans="1:1" s="57" customFormat="1" x14ac:dyDescent="0.35">
      <c r="A321" s="55"/>
    </row>
    <row r="322" spans="1:1" s="57" customFormat="1" x14ac:dyDescent="0.35">
      <c r="A322" s="55"/>
    </row>
    <row r="323" spans="1:1" s="57" customFormat="1" x14ac:dyDescent="0.35">
      <c r="A323" s="55"/>
    </row>
    <row r="324" spans="1:1" s="57" customFormat="1" x14ac:dyDescent="0.35">
      <c r="A324" s="55"/>
    </row>
    <row r="325" spans="1:1" s="57" customFormat="1" x14ac:dyDescent="0.35">
      <c r="A325" s="55"/>
    </row>
    <row r="326" spans="1:1" s="57" customFormat="1" x14ac:dyDescent="0.35">
      <c r="A326" s="55"/>
    </row>
    <row r="327" spans="1:1" s="57" customFormat="1" x14ac:dyDescent="0.35">
      <c r="A327" s="55"/>
    </row>
    <row r="328" spans="1:1" s="57" customFormat="1" x14ac:dyDescent="0.35">
      <c r="A328" s="55"/>
    </row>
    <row r="329" spans="1:1" s="57" customFormat="1" x14ac:dyDescent="0.35">
      <c r="A329" s="55"/>
    </row>
    <row r="330" spans="1:1" s="57" customFormat="1" x14ac:dyDescent="0.35">
      <c r="A330" s="55"/>
    </row>
    <row r="331" spans="1:1" s="57" customFormat="1" x14ac:dyDescent="0.35">
      <c r="A331" s="55"/>
    </row>
    <row r="332" spans="1:1" s="57" customFormat="1" x14ac:dyDescent="0.35">
      <c r="A332" s="55"/>
    </row>
    <row r="333" spans="1:1" s="57" customFormat="1" x14ac:dyDescent="0.35">
      <c r="A333" s="55"/>
    </row>
    <row r="334" spans="1:1" s="57" customFormat="1" x14ac:dyDescent="0.35">
      <c r="A334" s="55"/>
    </row>
    <row r="335" spans="1:1" s="57" customFormat="1" x14ac:dyDescent="0.35">
      <c r="A335" s="55"/>
    </row>
    <row r="336" spans="1:1" s="57" customFormat="1" x14ac:dyDescent="0.35">
      <c r="A336" s="55"/>
    </row>
    <row r="337" spans="1:1" s="57" customFormat="1" x14ac:dyDescent="0.35">
      <c r="A337" s="55"/>
    </row>
    <row r="338" spans="1:1" s="57" customFormat="1" x14ac:dyDescent="0.35">
      <c r="A338" s="55"/>
    </row>
    <row r="339" spans="1:1" s="57" customFormat="1" x14ac:dyDescent="0.35">
      <c r="A339" s="55"/>
    </row>
    <row r="340" spans="1:1" s="57" customFormat="1" x14ac:dyDescent="0.35">
      <c r="A340" s="55"/>
    </row>
    <row r="341" spans="1:1" s="57" customFormat="1" x14ac:dyDescent="0.35">
      <c r="A341" s="55"/>
    </row>
    <row r="342" spans="1:1" s="57" customFormat="1" x14ac:dyDescent="0.35">
      <c r="A342" s="55"/>
    </row>
    <row r="343" spans="1:1" s="57" customFormat="1" x14ac:dyDescent="0.35">
      <c r="A343" s="55"/>
    </row>
    <row r="344" spans="1:1" s="57" customFormat="1" x14ac:dyDescent="0.35">
      <c r="A344" s="55"/>
    </row>
    <row r="345" spans="1:1" s="57" customFormat="1" x14ac:dyDescent="0.35">
      <c r="A345" s="55"/>
    </row>
    <row r="346" spans="1:1" s="57" customFormat="1" x14ac:dyDescent="0.35">
      <c r="A346" s="55"/>
    </row>
    <row r="347" spans="1:1" s="57" customFormat="1" x14ac:dyDescent="0.35">
      <c r="A347" s="55"/>
    </row>
    <row r="348" spans="1:1" s="57" customFormat="1" x14ac:dyDescent="0.35">
      <c r="A348" s="55"/>
    </row>
    <row r="349" spans="1:1" s="57" customFormat="1" x14ac:dyDescent="0.35">
      <c r="A349" s="55"/>
    </row>
    <row r="350" spans="1:1" s="57" customFormat="1" x14ac:dyDescent="0.35">
      <c r="A350" s="55"/>
    </row>
    <row r="351" spans="1:1" s="57" customFormat="1" x14ac:dyDescent="0.35">
      <c r="A351" s="55"/>
    </row>
    <row r="352" spans="1:1" s="57" customFormat="1" x14ac:dyDescent="0.35">
      <c r="A352" s="55"/>
    </row>
    <row r="353" spans="1:1" s="57" customFormat="1" x14ac:dyDescent="0.35">
      <c r="A353" s="55"/>
    </row>
    <row r="354" spans="1:1" s="57" customFormat="1" x14ac:dyDescent="0.35">
      <c r="A354" s="55"/>
    </row>
    <row r="355" spans="1:1" s="57" customFormat="1" x14ac:dyDescent="0.35">
      <c r="A355" s="55"/>
    </row>
    <row r="356" spans="1:1" s="57" customFormat="1" x14ac:dyDescent="0.35">
      <c r="A356" s="55"/>
    </row>
    <row r="357" spans="1:1" s="57" customFormat="1" x14ac:dyDescent="0.35">
      <c r="A357" s="55"/>
    </row>
    <row r="358" spans="1:1" s="57" customFormat="1" x14ac:dyDescent="0.35">
      <c r="A358" s="55"/>
    </row>
    <row r="359" spans="1:1" s="57" customFormat="1" x14ac:dyDescent="0.35">
      <c r="A359" s="55"/>
    </row>
    <row r="360" spans="1:1" s="57" customFormat="1" x14ac:dyDescent="0.35">
      <c r="A360" s="55"/>
    </row>
    <row r="361" spans="1:1" s="57" customFormat="1" x14ac:dyDescent="0.35">
      <c r="A361" s="55"/>
    </row>
    <row r="362" spans="1:1" s="57" customFormat="1" x14ac:dyDescent="0.35">
      <c r="A362" s="55"/>
    </row>
    <row r="363" spans="1:1" s="57" customFormat="1" x14ac:dyDescent="0.35">
      <c r="A363" s="55"/>
    </row>
    <row r="364" spans="1:1" s="57" customFormat="1" x14ac:dyDescent="0.35">
      <c r="A364" s="55"/>
    </row>
    <row r="365" spans="1:1" s="57" customFormat="1" x14ac:dyDescent="0.35">
      <c r="A365" s="55"/>
    </row>
    <row r="366" spans="1:1" s="57" customFormat="1" x14ac:dyDescent="0.35">
      <c r="A366" s="55"/>
    </row>
    <row r="367" spans="1:1" s="57" customFormat="1" x14ac:dyDescent="0.35">
      <c r="A367" s="55"/>
    </row>
    <row r="368" spans="1:1" s="57" customFormat="1" x14ac:dyDescent="0.35">
      <c r="A368" s="55"/>
    </row>
    <row r="369" spans="1:1" s="57" customFormat="1" x14ac:dyDescent="0.35">
      <c r="A369" s="55"/>
    </row>
    <row r="370" spans="1:1" s="57" customFormat="1" x14ac:dyDescent="0.35">
      <c r="A370" s="55"/>
    </row>
    <row r="371" spans="1:1" s="57" customFormat="1" x14ac:dyDescent="0.35">
      <c r="A371" s="55"/>
    </row>
    <row r="372" spans="1:1" s="57" customFormat="1" x14ac:dyDescent="0.35">
      <c r="A372" s="55"/>
    </row>
    <row r="373" spans="1:1" s="57" customFormat="1" x14ac:dyDescent="0.35">
      <c r="A373" s="55"/>
    </row>
    <row r="374" spans="1:1" s="57" customFormat="1" x14ac:dyDescent="0.35">
      <c r="A374" s="55"/>
    </row>
    <row r="375" spans="1:1" s="57" customFormat="1" x14ac:dyDescent="0.35">
      <c r="A375" s="55"/>
    </row>
    <row r="376" spans="1:1" s="57" customFormat="1" x14ac:dyDescent="0.35">
      <c r="A376" s="55"/>
    </row>
    <row r="377" spans="1:1" s="57" customFormat="1" x14ac:dyDescent="0.35">
      <c r="A377" s="55"/>
    </row>
    <row r="378" spans="1:1" s="57" customFormat="1" x14ac:dyDescent="0.35">
      <c r="A378" s="55"/>
    </row>
    <row r="379" spans="1:1" s="57" customFormat="1" x14ac:dyDescent="0.35">
      <c r="A379" s="55"/>
    </row>
    <row r="380" spans="1:1" s="57" customFormat="1" x14ac:dyDescent="0.35">
      <c r="A380" s="55"/>
    </row>
    <row r="381" spans="1:1" s="57" customFormat="1" x14ac:dyDescent="0.35">
      <c r="A381" s="55"/>
    </row>
    <row r="382" spans="1:1" s="57" customFormat="1" x14ac:dyDescent="0.35">
      <c r="A382" s="55"/>
    </row>
    <row r="383" spans="1:1" s="57" customFormat="1" x14ac:dyDescent="0.35">
      <c r="A383" s="55"/>
    </row>
    <row r="384" spans="1:1" s="57" customFormat="1" x14ac:dyDescent="0.35">
      <c r="A384" s="55"/>
    </row>
    <row r="385" spans="1:1" s="57" customFormat="1" x14ac:dyDescent="0.35">
      <c r="A385" s="55"/>
    </row>
    <row r="386" spans="1:1" s="57" customFormat="1" x14ac:dyDescent="0.35">
      <c r="A386" s="55"/>
    </row>
    <row r="387" spans="1:1" s="57" customFormat="1" x14ac:dyDescent="0.35">
      <c r="A387" s="55"/>
    </row>
    <row r="388" spans="1:1" s="57" customFormat="1" x14ac:dyDescent="0.35">
      <c r="A388" s="55"/>
    </row>
    <row r="389" spans="1:1" s="57" customFormat="1" x14ac:dyDescent="0.35">
      <c r="A389" s="55"/>
    </row>
    <row r="390" spans="1:1" s="57" customFormat="1" x14ac:dyDescent="0.35">
      <c r="A390" s="55"/>
    </row>
    <row r="391" spans="1:1" s="57" customFormat="1" x14ac:dyDescent="0.35">
      <c r="A391" s="55"/>
    </row>
    <row r="392" spans="1:1" s="57" customFormat="1" x14ac:dyDescent="0.35">
      <c r="A392" s="55"/>
    </row>
    <row r="393" spans="1:1" s="57" customFormat="1" x14ac:dyDescent="0.35">
      <c r="A393" s="55"/>
    </row>
    <row r="394" spans="1:1" s="57" customFormat="1" x14ac:dyDescent="0.35">
      <c r="A394" s="55"/>
    </row>
    <row r="395" spans="1:1" s="57" customFormat="1" x14ac:dyDescent="0.35">
      <c r="A395" s="55"/>
    </row>
    <row r="396" spans="1:1" s="57" customFormat="1" x14ac:dyDescent="0.35">
      <c r="A396" s="55"/>
    </row>
    <row r="397" spans="1:1" s="57" customFormat="1" x14ac:dyDescent="0.35">
      <c r="A397" s="55"/>
    </row>
    <row r="398" spans="1:1" s="57" customFormat="1" x14ac:dyDescent="0.35">
      <c r="A398" s="55"/>
    </row>
    <row r="399" spans="1:1" s="57" customFormat="1" x14ac:dyDescent="0.35">
      <c r="A399" s="55"/>
    </row>
    <row r="400" spans="1:1" s="57" customFormat="1" x14ac:dyDescent="0.35">
      <c r="A400" s="55"/>
    </row>
    <row r="401" spans="1:1" s="57" customFormat="1" x14ac:dyDescent="0.35">
      <c r="A401" s="55"/>
    </row>
    <row r="402" spans="1:1" s="57" customFormat="1" x14ac:dyDescent="0.35">
      <c r="A402" s="55"/>
    </row>
    <row r="403" spans="1:1" s="57" customFormat="1" x14ac:dyDescent="0.35">
      <c r="A403" s="55"/>
    </row>
    <row r="404" spans="1:1" s="57" customFormat="1" x14ac:dyDescent="0.35">
      <c r="A404" s="55"/>
    </row>
    <row r="405" spans="1:1" s="57" customFormat="1" x14ac:dyDescent="0.35">
      <c r="A405" s="55"/>
    </row>
    <row r="406" spans="1:1" s="57" customFormat="1" x14ac:dyDescent="0.35">
      <c r="A406" s="55"/>
    </row>
    <row r="407" spans="1:1" s="57" customFormat="1" x14ac:dyDescent="0.35">
      <c r="A407" s="55"/>
    </row>
    <row r="408" spans="1:1" s="57" customFormat="1" x14ac:dyDescent="0.35">
      <c r="A408" s="55"/>
    </row>
    <row r="409" spans="1:1" s="57" customFormat="1" x14ac:dyDescent="0.35">
      <c r="A409" s="55"/>
    </row>
    <row r="410" spans="1:1" s="57" customFormat="1" x14ac:dyDescent="0.35">
      <c r="A410" s="55"/>
    </row>
    <row r="411" spans="1:1" s="57" customFormat="1" x14ac:dyDescent="0.35">
      <c r="A411" s="55"/>
    </row>
    <row r="412" spans="1:1" s="57" customFormat="1" x14ac:dyDescent="0.35">
      <c r="A412" s="55"/>
    </row>
    <row r="413" spans="1:1" s="57" customFormat="1" x14ac:dyDescent="0.35">
      <c r="A413" s="55"/>
    </row>
    <row r="414" spans="1:1" s="57" customFormat="1" x14ac:dyDescent="0.35">
      <c r="A414" s="55"/>
    </row>
    <row r="415" spans="1:1" s="57" customFormat="1" x14ac:dyDescent="0.35">
      <c r="A415" s="55"/>
    </row>
    <row r="416" spans="1:1" s="57" customFormat="1" x14ac:dyDescent="0.35">
      <c r="A416" s="55"/>
    </row>
    <row r="417" spans="1:1" s="57" customFormat="1" x14ac:dyDescent="0.35">
      <c r="A417" s="55"/>
    </row>
    <row r="418" spans="1:1" s="57" customFormat="1" x14ac:dyDescent="0.35">
      <c r="A418" s="55"/>
    </row>
    <row r="419" spans="1:1" s="57" customFormat="1" x14ac:dyDescent="0.35">
      <c r="A419" s="55"/>
    </row>
    <row r="420" spans="1:1" s="57" customFormat="1" x14ac:dyDescent="0.35">
      <c r="A420" s="55"/>
    </row>
    <row r="421" spans="1:1" s="57" customFormat="1" x14ac:dyDescent="0.35">
      <c r="A421" s="55"/>
    </row>
    <row r="422" spans="1:1" s="57" customFormat="1" x14ac:dyDescent="0.35">
      <c r="A422" s="55"/>
    </row>
    <row r="423" spans="1:1" s="57" customFormat="1" x14ac:dyDescent="0.35">
      <c r="A423" s="55"/>
    </row>
    <row r="424" spans="1:1" s="57" customFormat="1" x14ac:dyDescent="0.35">
      <c r="A424" s="55"/>
    </row>
    <row r="425" spans="1:1" s="57" customFormat="1" x14ac:dyDescent="0.35">
      <c r="A425" s="55"/>
    </row>
    <row r="426" spans="1:1" s="57" customFormat="1" x14ac:dyDescent="0.35">
      <c r="A426" s="55"/>
    </row>
    <row r="427" spans="1:1" s="57" customFormat="1" x14ac:dyDescent="0.35">
      <c r="A427" s="55"/>
    </row>
    <row r="428" spans="1:1" s="57" customFormat="1" x14ac:dyDescent="0.35">
      <c r="A428" s="55"/>
    </row>
    <row r="429" spans="1:1" s="57" customFormat="1" x14ac:dyDescent="0.35">
      <c r="A429" s="55"/>
    </row>
    <row r="430" spans="1:1" s="57" customFormat="1" x14ac:dyDescent="0.35">
      <c r="A430" s="55"/>
    </row>
    <row r="431" spans="1:1" s="57" customFormat="1" x14ac:dyDescent="0.35">
      <c r="A431" s="55"/>
    </row>
    <row r="432" spans="1:1" s="57" customFormat="1" x14ac:dyDescent="0.35">
      <c r="A432" s="55"/>
    </row>
    <row r="433" spans="1:1" s="57" customFormat="1" x14ac:dyDescent="0.35">
      <c r="A433" s="55"/>
    </row>
    <row r="434" spans="1:1" s="57" customFormat="1" x14ac:dyDescent="0.35">
      <c r="A434" s="55"/>
    </row>
    <row r="435" spans="1:1" s="57" customFormat="1" x14ac:dyDescent="0.35">
      <c r="A435" s="55"/>
    </row>
    <row r="436" spans="1:1" s="57" customFormat="1" x14ac:dyDescent="0.35">
      <c r="A436" s="55"/>
    </row>
    <row r="437" spans="1:1" s="57" customFormat="1" x14ac:dyDescent="0.35">
      <c r="A437" s="55"/>
    </row>
    <row r="438" spans="1:1" s="57" customFormat="1" x14ac:dyDescent="0.35">
      <c r="A438" s="55"/>
    </row>
    <row r="439" spans="1:1" s="57" customFormat="1" x14ac:dyDescent="0.35">
      <c r="A439" s="55"/>
    </row>
    <row r="440" spans="1:1" s="57" customFormat="1" x14ac:dyDescent="0.35">
      <c r="A440" s="55"/>
    </row>
    <row r="441" spans="1:1" s="57" customFormat="1" x14ac:dyDescent="0.35">
      <c r="A441" s="55"/>
    </row>
    <row r="442" spans="1:1" s="57" customFormat="1" x14ac:dyDescent="0.35">
      <c r="A442" s="55"/>
    </row>
    <row r="443" spans="1:1" s="57" customFormat="1" x14ac:dyDescent="0.35">
      <c r="A443" s="55"/>
    </row>
    <row r="444" spans="1:1" s="57" customFormat="1" x14ac:dyDescent="0.35">
      <c r="A444" s="55"/>
    </row>
    <row r="445" spans="1:1" s="57" customFormat="1" x14ac:dyDescent="0.35">
      <c r="A445" s="55"/>
    </row>
    <row r="446" spans="1:1" s="57" customFormat="1" x14ac:dyDescent="0.35">
      <c r="A446" s="55"/>
    </row>
    <row r="447" spans="1:1" s="57" customFormat="1" x14ac:dyDescent="0.35">
      <c r="A447" s="55"/>
    </row>
    <row r="448" spans="1:1" s="57" customFormat="1" x14ac:dyDescent="0.35">
      <c r="A448" s="55"/>
    </row>
    <row r="449" spans="1:1" s="57" customFormat="1" x14ac:dyDescent="0.35">
      <c r="A449" s="55"/>
    </row>
    <row r="450" spans="1:1" s="57" customFormat="1" x14ac:dyDescent="0.35">
      <c r="A450" s="55"/>
    </row>
    <row r="451" spans="1:1" s="57" customFormat="1" x14ac:dyDescent="0.35">
      <c r="A451" s="55"/>
    </row>
    <row r="452" spans="1:1" s="57" customFormat="1" x14ac:dyDescent="0.35">
      <c r="A452" s="55"/>
    </row>
    <row r="453" spans="1:1" s="57" customFormat="1" x14ac:dyDescent="0.35">
      <c r="A453" s="55"/>
    </row>
    <row r="454" spans="1:1" s="57" customFormat="1" x14ac:dyDescent="0.35">
      <c r="A454" s="55"/>
    </row>
    <row r="455" spans="1:1" s="57" customFormat="1" x14ac:dyDescent="0.35">
      <c r="A455" s="55"/>
    </row>
    <row r="456" spans="1:1" s="57" customFormat="1" x14ac:dyDescent="0.35">
      <c r="A456" s="55"/>
    </row>
    <row r="457" spans="1:1" s="57" customFormat="1" x14ac:dyDescent="0.35">
      <c r="A457" s="55"/>
    </row>
    <row r="458" spans="1:1" s="57" customFormat="1" x14ac:dyDescent="0.35">
      <c r="A458" s="55"/>
    </row>
    <row r="459" spans="1:1" s="57" customFormat="1" x14ac:dyDescent="0.35">
      <c r="A459" s="55"/>
    </row>
    <row r="460" spans="1:1" s="57" customFormat="1" x14ac:dyDescent="0.35">
      <c r="A460" s="55"/>
    </row>
    <row r="461" spans="1:1" s="57" customFormat="1" x14ac:dyDescent="0.35">
      <c r="A461" s="55"/>
    </row>
    <row r="462" spans="1:1" s="57" customFormat="1" x14ac:dyDescent="0.35">
      <c r="A462" s="55"/>
    </row>
    <row r="463" spans="1:1" s="57" customFormat="1" x14ac:dyDescent="0.35">
      <c r="A463" s="55"/>
    </row>
    <row r="464" spans="1:1" s="57" customFormat="1" x14ac:dyDescent="0.35">
      <c r="A464" s="55"/>
    </row>
    <row r="465" spans="1:1" s="57" customFormat="1" x14ac:dyDescent="0.35">
      <c r="A465" s="55"/>
    </row>
    <row r="466" spans="1:1" s="57" customFormat="1" x14ac:dyDescent="0.35">
      <c r="A466" s="55"/>
    </row>
    <row r="467" spans="1:1" s="57" customFormat="1" x14ac:dyDescent="0.35">
      <c r="A467" s="55"/>
    </row>
    <row r="468" spans="1:1" s="57" customFormat="1" x14ac:dyDescent="0.35">
      <c r="A468" s="55"/>
    </row>
    <row r="469" spans="1:1" s="57" customFormat="1" x14ac:dyDescent="0.35">
      <c r="A469" s="55"/>
    </row>
    <row r="470" spans="1:1" s="57" customFormat="1" x14ac:dyDescent="0.35">
      <c r="A470" s="55"/>
    </row>
    <row r="471" spans="1:1" s="57" customFormat="1" x14ac:dyDescent="0.35">
      <c r="A471" s="55"/>
    </row>
    <row r="472" spans="1:1" s="57" customFormat="1" x14ac:dyDescent="0.35">
      <c r="A472" s="55"/>
    </row>
    <row r="473" spans="1:1" s="57" customFormat="1" x14ac:dyDescent="0.35">
      <c r="A473" s="55"/>
    </row>
    <row r="474" spans="1:1" s="57" customFormat="1" x14ac:dyDescent="0.35">
      <c r="A474" s="55"/>
    </row>
    <row r="475" spans="1:1" s="57" customFormat="1" x14ac:dyDescent="0.35">
      <c r="A475" s="55"/>
    </row>
    <row r="476" spans="1:1" s="57" customFormat="1" x14ac:dyDescent="0.35">
      <c r="A476" s="55"/>
    </row>
    <row r="477" spans="1:1" s="57" customFormat="1" x14ac:dyDescent="0.35">
      <c r="A477" s="55"/>
    </row>
    <row r="478" spans="1:1" s="57" customFormat="1" x14ac:dyDescent="0.35">
      <c r="A478" s="55"/>
    </row>
    <row r="479" spans="1:1" s="57" customFormat="1" x14ac:dyDescent="0.35">
      <c r="A479" s="55"/>
    </row>
    <row r="480" spans="1:1" s="57" customFormat="1" x14ac:dyDescent="0.35">
      <c r="A480" s="55"/>
    </row>
    <row r="481" spans="1:1" s="57" customFormat="1" x14ac:dyDescent="0.35">
      <c r="A481" s="55"/>
    </row>
    <row r="482" spans="1:1" s="57" customFormat="1" x14ac:dyDescent="0.35">
      <c r="A482" s="55"/>
    </row>
    <row r="483" spans="1:1" s="57" customFormat="1" x14ac:dyDescent="0.35">
      <c r="A483" s="55"/>
    </row>
    <row r="484" spans="1:1" s="57" customFormat="1" x14ac:dyDescent="0.35">
      <c r="A484" s="55"/>
    </row>
    <row r="485" spans="1:1" s="57" customFormat="1" x14ac:dyDescent="0.35">
      <c r="A485" s="55"/>
    </row>
    <row r="486" spans="1:1" s="57" customFormat="1" x14ac:dyDescent="0.35">
      <c r="A486" s="55"/>
    </row>
    <row r="487" spans="1:1" s="57" customFormat="1" x14ac:dyDescent="0.35">
      <c r="A487" s="55"/>
    </row>
    <row r="488" spans="1:1" s="57" customFormat="1" x14ac:dyDescent="0.35">
      <c r="A488" s="55"/>
    </row>
    <row r="489" spans="1:1" s="57" customFormat="1" x14ac:dyDescent="0.35">
      <c r="A489" s="55"/>
    </row>
    <row r="490" spans="1:1" s="57" customFormat="1" x14ac:dyDescent="0.35">
      <c r="A490" s="55"/>
    </row>
    <row r="491" spans="1:1" s="57" customFormat="1" x14ac:dyDescent="0.35">
      <c r="A491" s="55"/>
    </row>
    <row r="492" spans="1:1" s="57" customFormat="1" x14ac:dyDescent="0.35">
      <c r="A492" s="55"/>
    </row>
    <row r="493" spans="1:1" s="57" customFormat="1" x14ac:dyDescent="0.35">
      <c r="A493" s="55"/>
    </row>
    <row r="494" spans="1:1" s="57" customFormat="1" x14ac:dyDescent="0.35">
      <c r="A494" s="55"/>
    </row>
    <row r="495" spans="1:1" s="57" customFormat="1" x14ac:dyDescent="0.35">
      <c r="A495" s="55"/>
    </row>
    <row r="496" spans="1:1" s="57" customFormat="1" x14ac:dyDescent="0.35">
      <c r="A496" s="55"/>
    </row>
    <row r="497" spans="1:1" s="57" customFormat="1" x14ac:dyDescent="0.35">
      <c r="A497" s="55"/>
    </row>
    <row r="498" spans="1:1" s="57" customFormat="1" x14ac:dyDescent="0.35">
      <c r="A498" s="55"/>
    </row>
    <row r="499" spans="1:1" s="57" customFormat="1" x14ac:dyDescent="0.35">
      <c r="A499" s="55"/>
    </row>
    <row r="500" spans="1:1" s="57" customFormat="1" x14ac:dyDescent="0.35">
      <c r="A500" s="55"/>
    </row>
    <row r="501" spans="1:1" s="57" customFormat="1" x14ac:dyDescent="0.35">
      <c r="A501" s="55"/>
    </row>
    <row r="502" spans="1:1" s="57" customFormat="1" x14ac:dyDescent="0.35">
      <c r="A502" s="55"/>
    </row>
    <row r="503" spans="1:1" s="57" customFormat="1" x14ac:dyDescent="0.35">
      <c r="A503" s="55"/>
    </row>
    <row r="504" spans="1:1" s="57" customFormat="1" x14ac:dyDescent="0.35">
      <c r="A504" s="55"/>
    </row>
    <row r="505" spans="1:1" s="57" customFormat="1" x14ac:dyDescent="0.35">
      <c r="A505" s="55"/>
    </row>
    <row r="506" spans="1:1" s="57" customFormat="1" x14ac:dyDescent="0.35">
      <c r="A506" s="55"/>
    </row>
    <row r="507" spans="1:1" s="57" customFormat="1" x14ac:dyDescent="0.35">
      <c r="A507" s="55"/>
    </row>
    <row r="508" spans="1:1" s="57" customFormat="1" x14ac:dyDescent="0.35">
      <c r="A508" s="55"/>
    </row>
    <row r="509" spans="1:1" s="57" customFormat="1" x14ac:dyDescent="0.35">
      <c r="A509" s="55"/>
    </row>
    <row r="510" spans="1:1" s="57" customFormat="1" x14ac:dyDescent="0.35">
      <c r="A510" s="55"/>
    </row>
    <row r="511" spans="1:1" s="57" customFormat="1" x14ac:dyDescent="0.35">
      <c r="A511" s="55"/>
    </row>
    <row r="512" spans="1:1" s="57" customFormat="1" x14ac:dyDescent="0.35">
      <c r="A512" s="55"/>
    </row>
    <row r="513" spans="1:1" s="57" customFormat="1" x14ac:dyDescent="0.35">
      <c r="A513" s="55"/>
    </row>
    <row r="514" spans="1:1" s="57" customFormat="1" x14ac:dyDescent="0.35">
      <c r="A514" s="55"/>
    </row>
    <row r="515" spans="1:1" s="57" customFormat="1" x14ac:dyDescent="0.35">
      <c r="A515" s="55"/>
    </row>
    <row r="516" spans="1:1" s="57" customFormat="1" x14ac:dyDescent="0.35">
      <c r="A516" s="55"/>
    </row>
    <row r="517" spans="1:1" s="57" customFormat="1" x14ac:dyDescent="0.35">
      <c r="A517" s="55"/>
    </row>
    <row r="518" spans="1:1" s="57" customFormat="1" x14ac:dyDescent="0.35">
      <c r="A518" s="55"/>
    </row>
    <row r="519" spans="1:1" s="57" customFormat="1" x14ac:dyDescent="0.35">
      <c r="A519" s="55"/>
    </row>
    <row r="520" spans="1:1" s="57" customFormat="1" x14ac:dyDescent="0.35">
      <c r="A520" s="55"/>
    </row>
    <row r="521" spans="1:1" s="57" customFormat="1" x14ac:dyDescent="0.35">
      <c r="A521" s="55"/>
    </row>
    <row r="522" spans="1:1" s="57" customFormat="1" x14ac:dyDescent="0.35">
      <c r="A522" s="55"/>
    </row>
    <row r="523" spans="1:1" s="57" customFormat="1" x14ac:dyDescent="0.35">
      <c r="A523" s="55"/>
    </row>
    <row r="524" spans="1:1" s="57" customFormat="1" x14ac:dyDescent="0.35">
      <c r="A524" s="55"/>
    </row>
    <row r="525" spans="1:1" s="57" customFormat="1" x14ac:dyDescent="0.35">
      <c r="A525" s="55"/>
    </row>
    <row r="526" spans="1:1" s="57" customFormat="1" x14ac:dyDescent="0.35">
      <c r="A526" s="55"/>
    </row>
    <row r="527" spans="1:1" s="57" customFormat="1" x14ac:dyDescent="0.35">
      <c r="A527" s="55"/>
    </row>
    <row r="528" spans="1:1" s="57" customFormat="1" x14ac:dyDescent="0.35">
      <c r="A528" s="55"/>
    </row>
    <row r="529" spans="1:1" s="57" customFormat="1" x14ac:dyDescent="0.35">
      <c r="A529" s="55"/>
    </row>
    <row r="530" spans="1:1" s="57" customFormat="1" x14ac:dyDescent="0.35">
      <c r="A530" s="55"/>
    </row>
    <row r="531" spans="1:1" s="57" customFormat="1" x14ac:dyDescent="0.35">
      <c r="A531" s="55"/>
    </row>
    <row r="532" spans="1:1" s="57" customFormat="1" x14ac:dyDescent="0.35">
      <c r="A532" s="55"/>
    </row>
    <row r="533" spans="1:1" s="57" customFormat="1" x14ac:dyDescent="0.35">
      <c r="A533" s="55"/>
    </row>
    <row r="534" spans="1:1" s="57" customFormat="1" x14ac:dyDescent="0.35">
      <c r="A534" s="55"/>
    </row>
    <row r="535" spans="1:1" s="57" customFormat="1" x14ac:dyDescent="0.35">
      <c r="A535" s="55"/>
    </row>
    <row r="536" spans="1:1" s="57" customFormat="1" x14ac:dyDescent="0.35">
      <c r="A536" s="55"/>
    </row>
    <row r="537" spans="1:1" s="57" customFormat="1" x14ac:dyDescent="0.35">
      <c r="A537" s="55"/>
    </row>
    <row r="538" spans="1:1" s="57" customFormat="1" x14ac:dyDescent="0.35">
      <c r="A538" s="55"/>
    </row>
    <row r="539" spans="1:1" s="57" customFormat="1" x14ac:dyDescent="0.35">
      <c r="A539" s="55"/>
    </row>
    <row r="540" spans="1:1" s="57" customFormat="1" x14ac:dyDescent="0.35">
      <c r="A540" s="55"/>
    </row>
    <row r="541" spans="1:1" s="57" customFormat="1" x14ac:dyDescent="0.35">
      <c r="A541" s="55"/>
    </row>
    <row r="542" spans="1:1" s="57" customFormat="1" x14ac:dyDescent="0.35">
      <c r="A542" s="55"/>
    </row>
    <row r="543" spans="1:1" s="57" customFormat="1" x14ac:dyDescent="0.35">
      <c r="A543" s="55"/>
    </row>
    <row r="544" spans="1:1" s="57" customFormat="1" x14ac:dyDescent="0.35">
      <c r="A544" s="55"/>
    </row>
    <row r="545" spans="1:1" s="57" customFormat="1" x14ac:dyDescent="0.35">
      <c r="A545" s="55"/>
    </row>
    <row r="546" spans="1:1" s="57" customFormat="1" x14ac:dyDescent="0.35">
      <c r="A546" s="55"/>
    </row>
    <row r="547" spans="1:1" s="57" customFormat="1" x14ac:dyDescent="0.35">
      <c r="A547" s="55"/>
    </row>
    <row r="548" spans="1:1" s="57" customFormat="1" x14ac:dyDescent="0.35">
      <c r="A548" s="55"/>
    </row>
    <row r="549" spans="1:1" s="57" customFormat="1" x14ac:dyDescent="0.35">
      <c r="A549" s="55"/>
    </row>
    <row r="550" spans="1:1" s="57" customFormat="1" x14ac:dyDescent="0.35">
      <c r="A550" s="55"/>
    </row>
    <row r="551" spans="1:1" s="57" customFormat="1" x14ac:dyDescent="0.35">
      <c r="A551" s="55"/>
    </row>
    <row r="552" spans="1:1" s="57" customFormat="1" x14ac:dyDescent="0.35">
      <c r="A552" s="55"/>
    </row>
    <row r="553" spans="1:1" s="57" customFormat="1" x14ac:dyDescent="0.35">
      <c r="A553" s="55"/>
    </row>
    <row r="554" spans="1:1" s="57" customFormat="1" x14ac:dyDescent="0.35">
      <c r="A554" s="55"/>
    </row>
    <row r="555" spans="1:1" s="57" customFormat="1" x14ac:dyDescent="0.35">
      <c r="A555" s="55"/>
    </row>
    <row r="556" spans="1:1" s="57" customFormat="1" x14ac:dyDescent="0.35">
      <c r="A556" s="55"/>
    </row>
    <row r="557" spans="1:1" s="57" customFormat="1" x14ac:dyDescent="0.35">
      <c r="A557" s="55"/>
    </row>
    <row r="558" spans="1:1" s="57" customFormat="1" x14ac:dyDescent="0.35">
      <c r="A558" s="55"/>
    </row>
    <row r="559" spans="1:1" s="57" customFormat="1" x14ac:dyDescent="0.35">
      <c r="A559" s="55"/>
    </row>
    <row r="560" spans="1:1" s="57" customFormat="1" x14ac:dyDescent="0.35">
      <c r="A560" s="55"/>
    </row>
    <row r="561" spans="1:1" s="57" customFormat="1" x14ac:dyDescent="0.35">
      <c r="A561" s="55"/>
    </row>
    <row r="562" spans="1:1" s="57" customFormat="1" x14ac:dyDescent="0.35">
      <c r="A562" s="55"/>
    </row>
    <row r="563" spans="1:1" s="57" customFormat="1" x14ac:dyDescent="0.35">
      <c r="A563" s="55"/>
    </row>
    <row r="564" spans="1:1" s="57" customFormat="1" x14ac:dyDescent="0.35">
      <c r="A564" s="55"/>
    </row>
    <row r="565" spans="1:1" s="57" customFormat="1" x14ac:dyDescent="0.35">
      <c r="A565" s="55"/>
    </row>
    <row r="566" spans="1:1" s="57" customFormat="1" x14ac:dyDescent="0.35">
      <c r="A566" s="55"/>
    </row>
    <row r="567" spans="1:1" s="57" customFormat="1" x14ac:dyDescent="0.35">
      <c r="A567" s="55"/>
    </row>
    <row r="568" spans="1:1" s="57" customFormat="1" x14ac:dyDescent="0.35">
      <c r="A568" s="55"/>
    </row>
    <row r="569" spans="1:1" s="57" customFormat="1" x14ac:dyDescent="0.35">
      <c r="A569" s="55"/>
    </row>
    <row r="570" spans="1:1" s="57" customFormat="1" x14ac:dyDescent="0.35">
      <c r="A570" s="55"/>
    </row>
    <row r="571" spans="1:1" s="57" customFormat="1" x14ac:dyDescent="0.35">
      <c r="A571" s="55"/>
    </row>
    <row r="572" spans="1:1" s="57" customFormat="1" x14ac:dyDescent="0.35">
      <c r="A572" s="55"/>
    </row>
    <row r="573" spans="1:1" s="57" customFormat="1" x14ac:dyDescent="0.35">
      <c r="A573" s="55"/>
    </row>
    <row r="574" spans="1:1" s="57" customFormat="1" x14ac:dyDescent="0.35">
      <c r="A574" s="55"/>
    </row>
    <row r="575" spans="1:1" s="57" customFormat="1" x14ac:dyDescent="0.35">
      <c r="A575" s="55"/>
    </row>
    <row r="576" spans="1:1" s="57" customFormat="1" x14ac:dyDescent="0.35">
      <c r="A576" s="55"/>
    </row>
    <row r="577" spans="1:1" s="57" customFormat="1" x14ac:dyDescent="0.35">
      <c r="A577" s="55"/>
    </row>
    <row r="578" spans="1:1" s="57" customFormat="1" x14ac:dyDescent="0.35">
      <c r="A578" s="55"/>
    </row>
    <row r="579" spans="1:1" s="57" customFormat="1" x14ac:dyDescent="0.35">
      <c r="A579" s="55"/>
    </row>
    <row r="580" spans="1:1" s="57" customFormat="1" x14ac:dyDescent="0.35">
      <c r="A580" s="55"/>
    </row>
    <row r="581" spans="1:1" s="57" customFormat="1" x14ac:dyDescent="0.35">
      <c r="A581" s="55"/>
    </row>
    <row r="582" spans="1:1" s="57" customFormat="1" x14ac:dyDescent="0.35">
      <c r="A582" s="55"/>
    </row>
    <row r="583" spans="1:1" s="57" customFormat="1" x14ac:dyDescent="0.35">
      <c r="A583" s="55"/>
    </row>
    <row r="584" spans="1:1" s="57" customFormat="1" x14ac:dyDescent="0.35">
      <c r="A584" s="55"/>
    </row>
    <row r="585" spans="1:1" s="57" customFormat="1" x14ac:dyDescent="0.35">
      <c r="A585" s="55"/>
    </row>
    <row r="586" spans="1:1" s="57" customFormat="1" x14ac:dyDescent="0.35">
      <c r="A586" s="55"/>
    </row>
    <row r="587" spans="1:1" s="57" customFormat="1" x14ac:dyDescent="0.35">
      <c r="A587" s="55"/>
    </row>
    <row r="588" spans="1:1" s="57" customFormat="1" x14ac:dyDescent="0.35">
      <c r="A588" s="55"/>
    </row>
    <row r="589" spans="1:1" s="57" customFormat="1" x14ac:dyDescent="0.35">
      <c r="A589" s="55"/>
    </row>
    <row r="590" spans="1:1" s="57" customFormat="1" x14ac:dyDescent="0.35">
      <c r="A590" s="55"/>
    </row>
    <row r="591" spans="1:1" s="57" customFormat="1" x14ac:dyDescent="0.35">
      <c r="A591" s="55"/>
    </row>
    <row r="592" spans="1:1" s="57" customFormat="1" x14ac:dyDescent="0.35">
      <c r="A592" s="55"/>
    </row>
    <row r="593" spans="1:1" s="57" customFormat="1" x14ac:dyDescent="0.35">
      <c r="A593" s="55"/>
    </row>
    <row r="594" spans="1:1" s="57" customFormat="1" x14ac:dyDescent="0.35">
      <c r="A594" s="55"/>
    </row>
    <row r="595" spans="1:1" s="57" customFormat="1" x14ac:dyDescent="0.35">
      <c r="A595" s="55"/>
    </row>
    <row r="596" spans="1:1" s="57" customFormat="1" x14ac:dyDescent="0.35">
      <c r="A596" s="55"/>
    </row>
    <row r="597" spans="1:1" s="57" customFormat="1" x14ac:dyDescent="0.35">
      <c r="A597" s="55"/>
    </row>
    <row r="598" spans="1:1" s="57" customFormat="1" x14ac:dyDescent="0.35">
      <c r="A598" s="55"/>
    </row>
    <row r="599" spans="1:1" s="57" customFormat="1" x14ac:dyDescent="0.35">
      <c r="A599" s="55"/>
    </row>
    <row r="600" spans="1:1" s="57" customFormat="1" x14ac:dyDescent="0.35">
      <c r="A600" s="55"/>
    </row>
    <row r="601" spans="1:1" s="57" customFormat="1" x14ac:dyDescent="0.35">
      <c r="A601" s="55"/>
    </row>
    <row r="602" spans="1:1" s="57" customFormat="1" x14ac:dyDescent="0.35">
      <c r="A602" s="55"/>
    </row>
    <row r="603" spans="1:1" s="57" customFormat="1" x14ac:dyDescent="0.35">
      <c r="A603" s="55"/>
    </row>
    <row r="604" spans="1:1" s="57" customFormat="1" x14ac:dyDescent="0.35">
      <c r="A604" s="55"/>
    </row>
    <row r="605" spans="1:1" s="57" customFormat="1" x14ac:dyDescent="0.35">
      <c r="A605" s="55"/>
    </row>
    <row r="606" spans="1:1" s="57" customFormat="1" x14ac:dyDescent="0.35">
      <c r="A606" s="55"/>
    </row>
    <row r="607" spans="1:1" s="57" customFormat="1" x14ac:dyDescent="0.35">
      <c r="A607" s="55"/>
    </row>
    <row r="608" spans="1:1" s="57" customFormat="1" x14ac:dyDescent="0.35">
      <c r="A608" s="55"/>
    </row>
    <row r="609" spans="1:1" s="57" customFormat="1" x14ac:dyDescent="0.35">
      <c r="A609" s="55"/>
    </row>
    <row r="610" spans="1:1" s="57" customFormat="1" x14ac:dyDescent="0.35">
      <c r="A610" s="55"/>
    </row>
    <row r="611" spans="1:1" s="57" customFormat="1" x14ac:dyDescent="0.35">
      <c r="A611" s="55"/>
    </row>
    <row r="612" spans="1:1" s="57" customFormat="1" x14ac:dyDescent="0.35">
      <c r="A612" s="55"/>
    </row>
    <row r="613" spans="1:1" s="57" customFormat="1" x14ac:dyDescent="0.35">
      <c r="A613" s="55"/>
    </row>
    <row r="614" spans="1:1" s="57" customFormat="1" x14ac:dyDescent="0.35">
      <c r="A614" s="55"/>
    </row>
    <row r="615" spans="1:1" s="57" customFormat="1" x14ac:dyDescent="0.35">
      <c r="A615" s="55"/>
    </row>
    <row r="616" spans="1:1" s="57" customFormat="1" x14ac:dyDescent="0.35">
      <c r="A616" s="55"/>
    </row>
    <row r="617" spans="1:1" s="57" customFormat="1" x14ac:dyDescent="0.35">
      <c r="A617" s="55"/>
    </row>
    <row r="618" spans="1:1" s="57" customFormat="1" x14ac:dyDescent="0.35">
      <c r="A618" s="55"/>
    </row>
    <row r="619" spans="1:1" s="57" customFormat="1" x14ac:dyDescent="0.35">
      <c r="A619" s="55"/>
    </row>
    <row r="620" spans="1:1" s="57" customFormat="1" x14ac:dyDescent="0.35">
      <c r="A620" s="55"/>
    </row>
    <row r="621" spans="1:1" s="57" customFormat="1" x14ac:dyDescent="0.35">
      <c r="A621" s="55"/>
    </row>
    <row r="622" spans="1:1" s="57" customFormat="1" x14ac:dyDescent="0.35">
      <c r="A622" s="55"/>
    </row>
    <row r="623" spans="1:1" s="57" customFormat="1" x14ac:dyDescent="0.35">
      <c r="A623" s="55"/>
    </row>
    <row r="624" spans="1:1" s="57" customFormat="1" x14ac:dyDescent="0.35">
      <c r="A624" s="55"/>
    </row>
    <row r="625" spans="1:1" s="57" customFormat="1" x14ac:dyDescent="0.35">
      <c r="A625" s="55"/>
    </row>
    <row r="626" spans="1:1" s="57" customFormat="1" x14ac:dyDescent="0.35">
      <c r="A626" s="55"/>
    </row>
    <row r="627" spans="1:1" s="57" customFormat="1" x14ac:dyDescent="0.35">
      <c r="A627" s="55"/>
    </row>
    <row r="628" spans="1:1" s="57" customFormat="1" x14ac:dyDescent="0.35">
      <c r="A628" s="55"/>
    </row>
    <row r="629" spans="1:1" s="57" customFormat="1" x14ac:dyDescent="0.35">
      <c r="A629" s="55"/>
    </row>
    <row r="630" spans="1:1" s="57" customFormat="1" x14ac:dyDescent="0.35">
      <c r="A630" s="55"/>
    </row>
    <row r="631" spans="1:1" s="57" customFormat="1" x14ac:dyDescent="0.35">
      <c r="A631" s="55"/>
    </row>
    <row r="632" spans="1:1" s="57" customFormat="1" x14ac:dyDescent="0.35">
      <c r="A632" s="55"/>
    </row>
    <row r="633" spans="1:1" s="57" customFormat="1" x14ac:dyDescent="0.35">
      <c r="A633" s="55"/>
    </row>
    <row r="634" spans="1:1" s="57" customFormat="1" x14ac:dyDescent="0.35">
      <c r="A634" s="55"/>
    </row>
    <row r="635" spans="1:1" s="57" customFormat="1" x14ac:dyDescent="0.35">
      <c r="A635" s="55"/>
    </row>
    <row r="636" spans="1:1" s="57" customFormat="1" x14ac:dyDescent="0.35">
      <c r="A636" s="55"/>
    </row>
    <row r="637" spans="1:1" s="57" customFormat="1" x14ac:dyDescent="0.35">
      <c r="A637" s="55"/>
    </row>
    <row r="638" spans="1:1" s="57" customFormat="1" x14ac:dyDescent="0.35">
      <c r="A638" s="55"/>
    </row>
    <row r="639" spans="1:1" s="57" customFormat="1" x14ac:dyDescent="0.35">
      <c r="A639" s="55"/>
    </row>
    <row r="640" spans="1:1" s="57" customFormat="1" x14ac:dyDescent="0.35">
      <c r="A640" s="55"/>
    </row>
    <row r="641" spans="1:1" s="57" customFormat="1" x14ac:dyDescent="0.35">
      <c r="A641" s="55"/>
    </row>
    <row r="642" spans="1:1" s="57" customFormat="1" x14ac:dyDescent="0.35">
      <c r="A642" s="55"/>
    </row>
    <row r="643" spans="1:1" s="57" customFormat="1" x14ac:dyDescent="0.35">
      <c r="A643" s="55"/>
    </row>
    <row r="644" spans="1:1" s="57" customFormat="1" x14ac:dyDescent="0.35">
      <c r="A644" s="55"/>
    </row>
    <row r="645" spans="1:1" s="57" customFormat="1" x14ac:dyDescent="0.35">
      <c r="A645" s="55"/>
    </row>
    <row r="646" spans="1:1" s="57" customFormat="1" x14ac:dyDescent="0.35">
      <c r="A646" s="55"/>
    </row>
    <row r="647" spans="1:1" s="57" customFormat="1" x14ac:dyDescent="0.35">
      <c r="A647" s="55"/>
    </row>
    <row r="648" spans="1:1" s="57" customFormat="1" x14ac:dyDescent="0.35">
      <c r="A648" s="55"/>
    </row>
    <row r="649" spans="1:1" s="57" customFormat="1" x14ac:dyDescent="0.35">
      <c r="A649" s="55"/>
    </row>
    <row r="650" spans="1:1" s="57" customFormat="1" x14ac:dyDescent="0.35">
      <c r="A650" s="55"/>
    </row>
    <row r="651" spans="1:1" s="57" customFormat="1" x14ac:dyDescent="0.35">
      <c r="A651" s="55"/>
    </row>
    <row r="652" spans="1:1" s="57" customFormat="1" x14ac:dyDescent="0.35">
      <c r="A652" s="55"/>
    </row>
    <row r="653" spans="1:1" s="57" customFormat="1" x14ac:dyDescent="0.35">
      <c r="A653" s="55"/>
    </row>
    <row r="654" spans="1:1" s="57" customFormat="1" x14ac:dyDescent="0.35">
      <c r="A654" s="55"/>
    </row>
    <row r="655" spans="1:1" s="57" customFormat="1" x14ac:dyDescent="0.35">
      <c r="A655" s="55"/>
    </row>
    <row r="656" spans="1:1" s="57" customFormat="1" x14ac:dyDescent="0.35">
      <c r="A656" s="55"/>
    </row>
    <row r="657" spans="1:1" s="57" customFormat="1" x14ac:dyDescent="0.35">
      <c r="A657" s="55"/>
    </row>
    <row r="658" spans="1:1" s="57" customFormat="1" x14ac:dyDescent="0.35">
      <c r="A658" s="55"/>
    </row>
    <row r="659" spans="1:1" s="57" customFormat="1" x14ac:dyDescent="0.35">
      <c r="A659" s="55"/>
    </row>
    <row r="660" spans="1:1" s="57" customFormat="1" x14ac:dyDescent="0.35">
      <c r="A660" s="55"/>
    </row>
    <row r="661" spans="1:1" s="57" customFormat="1" x14ac:dyDescent="0.35">
      <c r="A661" s="55"/>
    </row>
    <row r="662" spans="1:1" s="57" customFormat="1" x14ac:dyDescent="0.35">
      <c r="A662" s="55"/>
    </row>
    <row r="663" spans="1:1" s="57" customFormat="1" x14ac:dyDescent="0.35">
      <c r="A663" s="55"/>
    </row>
    <row r="664" spans="1:1" s="57" customFormat="1" x14ac:dyDescent="0.35">
      <c r="A664" s="55"/>
    </row>
    <row r="665" spans="1:1" s="57" customFormat="1" x14ac:dyDescent="0.35">
      <c r="A665" s="55"/>
    </row>
    <row r="666" spans="1:1" s="57" customFormat="1" x14ac:dyDescent="0.35">
      <c r="A666" s="55"/>
    </row>
    <row r="667" spans="1:1" s="57" customFormat="1" x14ac:dyDescent="0.35">
      <c r="A667" s="55"/>
    </row>
    <row r="668" spans="1:1" s="57" customFormat="1" x14ac:dyDescent="0.35">
      <c r="A668" s="55"/>
    </row>
    <row r="669" spans="1:1" s="57" customFormat="1" x14ac:dyDescent="0.35">
      <c r="A669" s="55"/>
    </row>
    <row r="670" spans="1:1" s="57" customFormat="1" x14ac:dyDescent="0.35">
      <c r="A670" s="55"/>
    </row>
    <row r="671" spans="1:1" s="57" customFormat="1" x14ac:dyDescent="0.35">
      <c r="A671" s="55"/>
    </row>
    <row r="672" spans="1:1" s="57" customFormat="1" x14ac:dyDescent="0.35">
      <c r="A672" s="55"/>
    </row>
    <row r="673" spans="1:1" s="57" customFormat="1" x14ac:dyDescent="0.35">
      <c r="A673" s="55"/>
    </row>
    <row r="674" spans="1:1" s="57" customFormat="1" x14ac:dyDescent="0.35">
      <c r="A674" s="55"/>
    </row>
    <row r="675" spans="1:1" s="57" customFormat="1" x14ac:dyDescent="0.35">
      <c r="A675" s="55"/>
    </row>
    <row r="676" spans="1:1" s="57" customFormat="1" x14ac:dyDescent="0.35">
      <c r="A676" s="55"/>
    </row>
    <row r="677" spans="1:1" s="57" customFormat="1" x14ac:dyDescent="0.35">
      <c r="A677" s="55"/>
    </row>
    <row r="678" spans="1:1" s="57" customFormat="1" x14ac:dyDescent="0.35">
      <c r="A678" s="55"/>
    </row>
    <row r="679" spans="1:1" s="57" customFormat="1" x14ac:dyDescent="0.35">
      <c r="A679" s="55"/>
    </row>
    <row r="680" spans="1:1" s="57" customFormat="1" x14ac:dyDescent="0.35">
      <c r="A680" s="55"/>
    </row>
    <row r="681" spans="1:1" s="57" customFormat="1" x14ac:dyDescent="0.35">
      <c r="A681" s="55"/>
    </row>
    <row r="682" spans="1:1" s="57" customFormat="1" x14ac:dyDescent="0.35">
      <c r="A682" s="55"/>
    </row>
    <row r="683" spans="1:1" s="57" customFormat="1" x14ac:dyDescent="0.35">
      <c r="A683" s="55"/>
    </row>
    <row r="684" spans="1:1" s="57" customFormat="1" x14ac:dyDescent="0.35">
      <c r="A684" s="55"/>
    </row>
    <row r="685" spans="1:1" s="57" customFormat="1" x14ac:dyDescent="0.35">
      <c r="A685" s="55"/>
    </row>
    <row r="686" spans="1:1" s="57" customFormat="1" x14ac:dyDescent="0.35">
      <c r="A686" s="55"/>
    </row>
    <row r="687" spans="1:1" s="57" customFormat="1" x14ac:dyDescent="0.35">
      <c r="A687" s="55"/>
    </row>
    <row r="688" spans="1:1" s="57" customFormat="1" x14ac:dyDescent="0.35">
      <c r="A688" s="55"/>
    </row>
    <row r="689" spans="1:1" s="57" customFormat="1" x14ac:dyDescent="0.35">
      <c r="A689" s="55"/>
    </row>
    <row r="690" spans="1:1" s="57" customFormat="1" x14ac:dyDescent="0.35">
      <c r="A690" s="55"/>
    </row>
    <row r="691" spans="1:1" s="57" customFormat="1" x14ac:dyDescent="0.35">
      <c r="A691" s="55"/>
    </row>
    <row r="692" spans="1:1" s="57" customFormat="1" x14ac:dyDescent="0.35">
      <c r="A692" s="55"/>
    </row>
    <row r="693" spans="1:1" s="57" customFormat="1" x14ac:dyDescent="0.35">
      <c r="A693" s="55"/>
    </row>
    <row r="694" spans="1:1" s="57" customFormat="1" x14ac:dyDescent="0.35">
      <c r="A694" s="55"/>
    </row>
    <row r="695" spans="1:1" s="57" customFormat="1" x14ac:dyDescent="0.35">
      <c r="A695" s="55"/>
    </row>
    <row r="696" spans="1:1" s="57" customFormat="1" x14ac:dyDescent="0.35">
      <c r="A696" s="55"/>
    </row>
    <row r="697" spans="1:1" s="57" customFormat="1" x14ac:dyDescent="0.35">
      <c r="A697" s="55"/>
    </row>
    <row r="698" spans="1:1" s="57" customFormat="1" x14ac:dyDescent="0.35">
      <c r="A698" s="55"/>
    </row>
    <row r="699" spans="1:1" s="57" customFormat="1" x14ac:dyDescent="0.35">
      <c r="A699" s="55"/>
    </row>
    <row r="700" spans="1:1" s="57" customFormat="1" x14ac:dyDescent="0.35">
      <c r="A700" s="55"/>
    </row>
    <row r="701" spans="1:1" s="57" customFormat="1" x14ac:dyDescent="0.35">
      <c r="A701" s="55"/>
    </row>
    <row r="702" spans="1:1" s="57" customFormat="1" x14ac:dyDescent="0.35">
      <c r="A702" s="55"/>
    </row>
    <row r="703" spans="1:1" s="57" customFormat="1" x14ac:dyDescent="0.35">
      <c r="A703" s="55"/>
    </row>
    <row r="704" spans="1:1" s="57" customFormat="1" x14ac:dyDescent="0.35">
      <c r="A704" s="55"/>
    </row>
    <row r="705" spans="1:1" s="57" customFormat="1" x14ac:dyDescent="0.35">
      <c r="A705" s="55"/>
    </row>
    <row r="706" spans="1:1" s="57" customFormat="1" x14ac:dyDescent="0.35">
      <c r="A706" s="55"/>
    </row>
    <row r="707" spans="1:1" s="57" customFormat="1" x14ac:dyDescent="0.35">
      <c r="A707" s="55"/>
    </row>
    <row r="708" spans="1:1" s="57" customFormat="1" x14ac:dyDescent="0.35">
      <c r="A708" s="55"/>
    </row>
    <row r="709" spans="1:1" s="57" customFormat="1" x14ac:dyDescent="0.35">
      <c r="A709" s="55"/>
    </row>
    <row r="710" spans="1:1" s="57" customFormat="1" x14ac:dyDescent="0.35">
      <c r="A710" s="55"/>
    </row>
    <row r="711" spans="1:1" s="57" customFormat="1" x14ac:dyDescent="0.35">
      <c r="A711" s="55"/>
    </row>
    <row r="712" spans="1:1" s="57" customFormat="1" x14ac:dyDescent="0.35">
      <c r="A712" s="55"/>
    </row>
    <row r="713" spans="1:1" s="57" customFormat="1" x14ac:dyDescent="0.35">
      <c r="A713" s="55"/>
    </row>
    <row r="714" spans="1:1" s="57" customFormat="1" x14ac:dyDescent="0.35">
      <c r="A714" s="55"/>
    </row>
    <row r="715" spans="1:1" s="57" customFormat="1" x14ac:dyDescent="0.35">
      <c r="A715" s="55"/>
    </row>
    <row r="716" spans="1:1" s="57" customFormat="1" x14ac:dyDescent="0.35">
      <c r="A716" s="55"/>
    </row>
    <row r="717" spans="1:1" s="57" customFormat="1" x14ac:dyDescent="0.35">
      <c r="A717" s="55"/>
    </row>
    <row r="718" spans="1:1" s="57" customFormat="1" x14ac:dyDescent="0.35">
      <c r="A718" s="55"/>
    </row>
    <row r="719" spans="1:1" s="57" customFormat="1" x14ac:dyDescent="0.35">
      <c r="A719" s="55"/>
    </row>
    <row r="720" spans="1:1" s="57" customFormat="1" x14ac:dyDescent="0.35">
      <c r="A720" s="55"/>
    </row>
    <row r="721" spans="1:1" s="57" customFormat="1" x14ac:dyDescent="0.35">
      <c r="A721" s="55"/>
    </row>
    <row r="722" spans="1:1" s="57" customFormat="1" x14ac:dyDescent="0.35">
      <c r="A722" s="55"/>
    </row>
    <row r="723" spans="1:1" s="57" customFormat="1" x14ac:dyDescent="0.35">
      <c r="A723" s="55"/>
    </row>
    <row r="724" spans="1:1" s="57" customFormat="1" x14ac:dyDescent="0.35">
      <c r="A724" s="55"/>
    </row>
    <row r="725" spans="1:1" s="57" customFormat="1" x14ac:dyDescent="0.35">
      <c r="A725" s="55"/>
    </row>
    <row r="726" spans="1:1" s="57" customFormat="1" x14ac:dyDescent="0.35">
      <c r="A726" s="55"/>
    </row>
    <row r="727" spans="1:1" s="57" customFormat="1" x14ac:dyDescent="0.35">
      <c r="A727" s="55"/>
    </row>
    <row r="728" spans="1:1" s="57" customFormat="1" x14ac:dyDescent="0.35">
      <c r="A728" s="55"/>
    </row>
    <row r="729" spans="1:1" s="57" customFormat="1" x14ac:dyDescent="0.35">
      <c r="A729" s="55"/>
    </row>
    <row r="730" spans="1:1" s="57" customFormat="1" x14ac:dyDescent="0.35">
      <c r="A730" s="55"/>
    </row>
    <row r="731" spans="1:1" s="57" customFormat="1" x14ac:dyDescent="0.35">
      <c r="A731" s="55"/>
    </row>
    <row r="732" spans="1:1" s="57" customFormat="1" x14ac:dyDescent="0.35">
      <c r="A732" s="55"/>
    </row>
    <row r="733" spans="1:1" s="57" customFormat="1" x14ac:dyDescent="0.35">
      <c r="A733" s="55"/>
    </row>
    <row r="734" spans="1:1" s="57" customFormat="1" x14ac:dyDescent="0.35">
      <c r="A734" s="55"/>
    </row>
    <row r="735" spans="1:1" s="57" customFormat="1" x14ac:dyDescent="0.35">
      <c r="A735" s="55"/>
    </row>
    <row r="736" spans="1:1" s="57" customFormat="1" x14ac:dyDescent="0.35">
      <c r="A736" s="55"/>
    </row>
    <row r="737" spans="1:1" s="57" customFormat="1" x14ac:dyDescent="0.35">
      <c r="A737" s="55"/>
    </row>
    <row r="738" spans="1:1" s="57" customFormat="1" x14ac:dyDescent="0.35">
      <c r="A738" s="55"/>
    </row>
    <row r="739" spans="1:1" s="57" customFormat="1" x14ac:dyDescent="0.35">
      <c r="A739" s="55"/>
    </row>
    <row r="740" spans="1:1" s="57" customFormat="1" x14ac:dyDescent="0.35">
      <c r="A740" s="55"/>
    </row>
    <row r="741" spans="1:1" s="57" customFormat="1" x14ac:dyDescent="0.35">
      <c r="A741" s="55"/>
    </row>
    <row r="742" spans="1:1" s="57" customFormat="1" x14ac:dyDescent="0.35">
      <c r="A742" s="55"/>
    </row>
    <row r="743" spans="1:1" s="57" customFormat="1" x14ac:dyDescent="0.35">
      <c r="A743" s="55"/>
    </row>
    <row r="744" spans="1:1" s="57" customFormat="1" x14ac:dyDescent="0.35">
      <c r="A744" s="55"/>
    </row>
    <row r="745" spans="1:1" s="57" customFormat="1" x14ac:dyDescent="0.35">
      <c r="A745" s="55"/>
    </row>
    <row r="746" spans="1:1" s="57" customFormat="1" x14ac:dyDescent="0.35">
      <c r="A746" s="55"/>
    </row>
    <row r="747" spans="1:1" s="57" customFormat="1" x14ac:dyDescent="0.35">
      <c r="A747" s="55"/>
    </row>
    <row r="748" spans="1:1" s="57" customFormat="1" x14ac:dyDescent="0.35">
      <c r="A748" s="55"/>
    </row>
    <row r="749" spans="1:1" s="57" customFormat="1" x14ac:dyDescent="0.35">
      <c r="A749" s="55"/>
    </row>
    <row r="750" spans="1:1" s="57" customFormat="1" x14ac:dyDescent="0.35">
      <c r="A750" s="55"/>
    </row>
    <row r="751" spans="1:1" s="57" customFormat="1" x14ac:dyDescent="0.35">
      <c r="A751" s="55"/>
    </row>
    <row r="752" spans="1:1" s="57" customFormat="1" x14ac:dyDescent="0.35">
      <c r="A752" s="55"/>
    </row>
    <row r="753" spans="1:1" s="57" customFormat="1" x14ac:dyDescent="0.35">
      <c r="A753" s="55"/>
    </row>
    <row r="754" spans="1:1" s="57" customFormat="1" x14ac:dyDescent="0.35">
      <c r="A754" s="55"/>
    </row>
    <row r="755" spans="1:1" s="57" customFormat="1" x14ac:dyDescent="0.35">
      <c r="A755" s="55"/>
    </row>
    <row r="756" spans="1:1" s="57" customFormat="1" x14ac:dyDescent="0.35">
      <c r="A756" s="55"/>
    </row>
    <row r="757" spans="1:1" s="57" customFormat="1" x14ac:dyDescent="0.35">
      <c r="A757" s="55"/>
    </row>
    <row r="758" spans="1:1" s="57" customFormat="1" x14ac:dyDescent="0.35">
      <c r="A758" s="55"/>
    </row>
    <row r="759" spans="1:1" s="57" customFormat="1" x14ac:dyDescent="0.35">
      <c r="A759" s="55"/>
    </row>
    <row r="760" spans="1:1" s="57" customFormat="1" x14ac:dyDescent="0.35">
      <c r="A760" s="55"/>
    </row>
    <row r="761" spans="1:1" s="57" customFormat="1" x14ac:dyDescent="0.35">
      <c r="A761" s="55"/>
    </row>
    <row r="762" spans="1:1" s="57" customFormat="1" x14ac:dyDescent="0.35">
      <c r="A762" s="55"/>
    </row>
    <row r="763" spans="1:1" s="57" customFormat="1" x14ac:dyDescent="0.35">
      <c r="A763" s="55"/>
    </row>
    <row r="764" spans="1:1" s="57" customFormat="1" x14ac:dyDescent="0.35">
      <c r="A764" s="55"/>
    </row>
    <row r="765" spans="1:1" s="57" customFormat="1" x14ac:dyDescent="0.35">
      <c r="A765" s="55"/>
    </row>
    <row r="766" spans="1:1" s="57" customFormat="1" x14ac:dyDescent="0.35">
      <c r="A766" s="55"/>
    </row>
    <row r="767" spans="1:1" s="57" customFormat="1" x14ac:dyDescent="0.35">
      <c r="A767" s="55"/>
    </row>
    <row r="768" spans="1:1" s="57" customFormat="1" x14ac:dyDescent="0.35">
      <c r="A768" s="55"/>
    </row>
    <row r="769" spans="1:1" s="57" customFormat="1" x14ac:dyDescent="0.35">
      <c r="A769" s="55"/>
    </row>
    <row r="770" spans="1:1" s="57" customFormat="1" x14ac:dyDescent="0.35">
      <c r="A770" s="55"/>
    </row>
    <row r="771" spans="1:1" s="57" customFormat="1" x14ac:dyDescent="0.35">
      <c r="A771" s="55"/>
    </row>
    <row r="772" spans="1:1" s="57" customFormat="1" x14ac:dyDescent="0.35">
      <c r="A772" s="55"/>
    </row>
    <row r="773" spans="1:1" s="57" customFormat="1" x14ac:dyDescent="0.35">
      <c r="A773" s="55"/>
    </row>
    <row r="774" spans="1:1" s="57" customFormat="1" x14ac:dyDescent="0.35">
      <c r="A774" s="55"/>
    </row>
    <row r="775" spans="1:1" s="57" customFormat="1" x14ac:dyDescent="0.35">
      <c r="A775" s="55"/>
    </row>
    <row r="776" spans="1:1" s="57" customFormat="1" x14ac:dyDescent="0.35">
      <c r="A776" s="55"/>
    </row>
    <row r="777" spans="1:1" s="57" customFormat="1" x14ac:dyDescent="0.35">
      <c r="A777" s="55"/>
    </row>
    <row r="778" spans="1:1" s="57" customFormat="1" x14ac:dyDescent="0.35">
      <c r="A778" s="55"/>
    </row>
    <row r="779" spans="1:1" s="57" customFormat="1" x14ac:dyDescent="0.35">
      <c r="A779" s="55"/>
    </row>
    <row r="780" spans="1:1" s="57" customFormat="1" x14ac:dyDescent="0.35">
      <c r="A780" s="55"/>
    </row>
    <row r="781" spans="1:1" s="57" customFormat="1" x14ac:dyDescent="0.35">
      <c r="A781" s="55"/>
    </row>
    <row r="782" spans="1:1" s="57" customFormat="1" x14ac:dyDescent="0.35">
      <c r="A782" s="55"/>
    </row>
    <row r="783" spans="1:1" s="57" customFormat="1" x14ac:dyDescent="0.35">
      <c r="A783" s="55"/>
    </row>
    <row r="784" spans="1:1" s="57" customFormat="1" x14ac:dyDescent="0.35">
      <c r="A784" s="55"/>
    </row>
    <row r="785" spans="1:1" s="57" customFormat="1" x14ac:dyDescent="0.35">
      <c r="A785" s="55"/>
    </row>
    <row r="786" spans="1:1" s="57" customFormat="1" x14ac:dyDescent="0.35">
      <c r="A786" s="55"/>
    </row>
    <row r="787" spans="1:1" s="57" customFormat="1" x14ac:dyDescent="0.35">
      <c r="A787" s="55"/>
    </row>
    <row r="788" spans="1:1" s="57" customFormat="1" x14ac:dyDescent="0.35">
      <c r="A788" s="55"/>
    </row>
    <row r="789" spans="1:1" s="57" customFormat="1" x14ac:dyDescent="0.35">
      <c r="A789" s="55"/>
    </row>
    <row r="790" spans="1:1" s="57" customFormat="1" x14ac:dyDescent="0.35">
      <c r="A790" s="55"/>
    </row>
    <row r="791" spans="1:1" s="57" customFormat="1" x14ac:dyDescent="0.35">
      <c r="A791" s="55"/>
    </row>
    <row r="792" spans="1:1" s="57" customFormat="1" x14ac:dyDescent="0.35">
      <c r="A792" s="55"/>
    </row>
    <row r="793" spans="1:1" s="57" customFormat="1" x14ac:dyDescent="0.35">
      <c r="A793" s="55"/>
    </row>
    <row r="794" spans="1:1" s="57" customFormat="1" x14ac:dyDescent="0.35">
      <c r="A794" s="55"/>
    </row>
    <row r="795" spans="1:1" s="57" customFormat="1" x14ac:dyDescent="0.35">
      <c r="A795" s="55"/>
    </row>
    <row r="796" spans="1:1" s="57" customFormat="1" x14ac:dyDescent="0.35">
      <c r="A796" s="55"/>
    </row>
    <row r="797" spans="1:1" s="57" customFormat="1" x14ac:dyDescent="0.35">
      <c r="A797" s="55"/>
    </row>
    <row r="798" spans="1:1" s="57" customFormat="1" x14ac:dyDescent="0.35">
      <c r="A798" s="55"/>
    </row>
    <row r="799" spans="1:1" s="57" customFormat="1" x14ac:dyDescent="0.35">
      <c r="A799" s="55"/>
    </row>
    <row r="800" spans="1:1" s="57" customFormat="1" x14ac:dyDescent="0.35">
      <c r="A800" s="55"/>
    </row>
    <row r="801" spans="1:1" s="57" customFormat="1" x14ac:dyDescent="0.35">
      <c r="A801" s="55"/>
    </row>
    <row r="802" spans="1:1" s="57" customFormat="1" x14ac:dyDescent="0.35">
      <c r="A802" s="55"/>
    </row>
    <row r="803" spans="1:1" s="57" customFormat="1" x14ac:dyDescent="0.35">
      <c r="A803" s="55"/>
    </row>
    <row r="804" spans="1:1" s="57" customFormat="1" x14ac:dyDescent="0.35">
      <c r="A804" s="55"/>
    </row>
    <row r="805" spans="1:1" s="57" customFormat="1" x14ac:dyDescent="0.35">
      <c r="A805" s="55"/>
    </row>
    <row r="806" spans="1:1" s="57" customFormat="1" x14ac:dyDescent="0.35">
      <c r="A806" s="55"/>
    </row>
    <row r="807" spans="1:1" s="57" customFormat="1" x14ac:dyDescent="0.35">
      <c r="A807" s="55"/>
    </row>
    <row r="808" spans="1:1" s="57" customFormat="1" x14ac:dyDescent="0.35">
      <c r="A808" s="55"/>
    </row>
    <row r="809" spans="1:1" s="57" customFormat="1" x14ac:dyDescent="0.35">
      <c r="A809" s="55"/>
    </row>
    <row r="810" spans="1:1" s="57" customFormat="1" x14ac:dyDescent="0.35">
      <c r="A810" s="55"/>
    </row>
    <row r="811" spans="1:1" s="57" customFormat="1" x14ac:dyDescent="0.35">
      <c r="A811" s="55"/>
    </row>
    <row r="812" spans="1:1" s="57" customFormat="1" x14ac:dyDescent="0.35">
      <c r="A812" s="55"/>
    </row>
    <row r="813" spans="1:1" s="57" customFormat="1" x14ac:dyDescent="0.35">
      <c r="A813" s="55"/>
    </row>
    <row r="814" spans="1:1" s="57" customFormat="1" x14ac:dyDescent="0.35">
      <c r="A814" s="55"/>
    </row>
    <row r="815" spans="1:1" s="57" customFormat="1" x14ac:dyDescent="0.35">
      <c r="A815" s="55"/>
    </row>
    <row r="816" spans="1:1" s="57" customFormat="1" x14ac:dyDescent="0.35">
      <c r="A816" s="55"/>
    </row>
    <row r="817" spans="1:1" s="57" customFormat="1" x14ac:dyDescent="0.35">
      <c r="A817" s="55"/>
    </row>
    <row r="818" spans="1:1" s="57" customFormat="1" x14ac:dyDescent="0.35">
      <c r="A818" s="55"/>
    </row>
    <row r="819" spans="1:1" s="57" customFormat="1" x14ac:dyDescent="0.35">
      <c r="A819" s="55"/>
    </row>
    <row r="820" spans="1:1" s="57" customFormat="1" x14ac:dyDescent="0.35">
      <c r="A820" s="55"/>
    </row>
    <row r="821" spans="1:1" s="57" customFormat="1" x14ac:dyDescent="0.35">
      <c r="A821" s="55"/>
    </row>
    <row r="822" spans="1:1" s="57" customFormat="1" x14ac:dyDescent="0.35">
      <c r="A822" s="55"/>
    </row>
    <row r="823" spans="1:1" s="57" customFormat="1" x14ac:dyDescent="0.35">
      <c r="A823" s="55"/>
    </row>
    <row r="824" spans="1:1" s="57" customFormat="1" x14ac:dyDescent="0.35">
      <c r="A824" s="55"/>
    </row>
    <row r="825" spans="1:1" s="57" customFormat="1" x14ac:dyDescent="0.35">
      <c r="A825" s="55"/>
    </row>
    <row r="826" spans="1:1" s="57" customFormat="1" x14ac:dyDescent="0.35">
      <c r="A826" s="55"/>
    </row>
    <row r="827" spans="1:1" s="57" customFormat="1" x14ac:dyDescent="0.35">
      <c r="A827" s="55"/>
    </row>
    <row r="828" spans="1:1" s="57" customFormat="1" x14ac:dyDescent="0.35">
      <c r="A828" s="55"/>
    </row>
    <row r="829" spans="1:1" s="57" customFormat="1" x14ac:dyDescent="0.35">
      <c r="A829" s="55"/>
    </row>
    <row r="830" spans="1:1" s="57" customFormat="1" x14ac:dyDescent="0.35">
      <c r="A830" s="55"/>
    </row>
    <row r="831" spans="1:1" s="57" customFormat="1" x14ac:dyDescent="0.35">
      <c r="A831" s="55"/>
    </row>
    <row r="832" spans="1:1" s="57" customFormat="1" x14ac:dyDescent="0.35">
      <c r="A832" s="55"/>
    </row>
    <row r="833" spans="1:1" s="57" customFormat="1" x14ac:dyDescent="0.35">
      <c r="A833" s="55"/>
    </row>
    <row r="834" spans="1:1" s="57" customFormat="1" x14ac:dyDescent="0.35">
      <c r="A834" s="55"/>
    </row>
    <row r="835" spans="1:1" s="57" customFormat="1" x14ac:dyDescent="0.35">
      <c r="A835" s="55"/>
    </row>
    <row r="836" spans="1:1" s="57" customFormat="1" x14ac:dyDescent="0.35">
      <c r="A836" s="55"/>
    </row>
    <row r="837" spans="1:1" s="57" customFormat="1" x14ac:dyDescent="0.35">
      <c r="A837" s="55"/>
    </row>
    <row r="838" spans="1:1" s="57" customFormat="1" x14ac:dyDescent="0.35">
      <c r="A838" s="55"/>
    </row>
    <row r="839" spans="1:1" s="57" customFormat="1" x14ac:dyDescent="0.35">
      <c r="A839" s="55"/>
    </row>
    <row r="840" spans="1:1" s="57" customFormat="1" x14ac:dyDescent="0.35">
      <c r="A840" s="55"/>
    </row>
    <row r="841" spans="1:1" s="57" customFormat="1" x14ac:dyDescent="0.35">
      <c r="A841" s="55"/>
    </row>
    <row r="842" spans="1:1" s="57" customFormat="1" x14ac:dyDescent="0.35">
      <c r="A842" s="55"/>
    </row>
    <row r="843" spans="1:1" s="57" customFormat="1" x14ac:dyDescent="0.35">
      <c r="A843" s="55"/>
    </row>
    <row r="844" spans="1:1" s="57" customFormat="1" x14ac:dyDescent="0.35">
      <c r="A844" s="55"/>
    </row>
    <row r="845" spans="1:1" s="57" customFormat="1" x14ac:dyDescent="0.35">
      <c r="A845" s="55"/>
    </row>
    <row r="846" spans="1:1" s="57" customFormat="1" x14ac:dyDescent="0.35">
      <c r="A846" s="55"/>
    </row>
    <row r="847" spans="1:1" s="57" customFormat="1" x14ac:dyDescent="0.35">
      <c r="A847" s="55"/>
    </row>
    <row r="848" spans="1:1" s="57" customFormat="1" x14ac:dyDescent="0.35">
      <c r="A848" s="55"/>
    </row>
    <row r="849" spans="1:1" s="57" customFormat="1" x14ac:dyDescent="0.35">
      <c r="A849" s="55"/>
    </row>
    <row r="850" spans="1:1" s="57" customFormat="1" x14ac:dyDescent="0.35">
      <c r="A850" s="55"/>
    </row>
    <row r="851" spans="1:1" s="57" customFormat="1" x14ac:dyDescent="0.35">
      <c r="A851" s="55"/>
    </row>
    <row r="852" spans="1:1" s="57" customFormat="1" x14ac:dyDescent="0.35">
      <c r="A852" s="55"/>
    </row>
    <row r="853" spans="1:1" s="57" customFormat="1" x14ac:dyDescent="0.35">
      <c r="A853" s="55"/>
    </row>
    <row r="854" spans="1:1" s="57" customFormat="1" x14ac:dyDescent="0.35">
      <c r="A854" s="55"/>
    </row>
    <row r="855" spans="1:1" s="57" customFormat="1" x14ac:dyDescent="0.35">
      <c r="A855" s="55"/>
    </row>
    <row r="856" spans="1:1" s="57" customFormat="1" x14ac:dyDescent="0.35">
      <c r="A856" s="55"/>
    </row>
    <row r="857" spans="1:1" s="57" customFormat="1" x14ac:dyDescent="0.35">
      <c r="A857" s="55"/>
    </row>
    <row r="858" spans="1:1" s="57" customFormat="1" x14ac:dyDescent="0.35">
      <c r="A858" s="55"/>
    </row>
    <row r="859" spans="1:1" s="57" customFormat="1" x14ac:dyDescent="0.35">
      <c r="A859" s="55"/>
    </row>
    <row r="860" spans="1:1" s="57" customFormat="1" x14ac:dyDescent="0.35">
      <c r="A860" s="55"/>
    </row>
    <row r="861" spans="1:1" s="57" customFormat="1" x14ac:dyDescent="0.35">
      <c r="A861" s="55"/>
    </row>
    <row r="862" spans="1:1" s="57" customFormat="1" x14ac:dyDescent="0.35">
      <c r="A862" s="55"/>
    </row>
    <row r="863" spans="1:1" s="57" customFormat="1" x14ac:dyDescent="0.35">
      <c r="A863" s="55"/>
    </row>
    <row r="864" spans="1:1" s="57" customFormat="1" x14ac:dyDescent="0.35">
      <c r="A864" s="55"/>
    </row>
    <row r="865" spans="1:1" s="57" customFormat="1" x14ac:dyDescent="0.35">
      <c r="A865" s="55"/>
    </row>
    <row r="866" spans="1:1" s="57" customFormat="1" x14ac:dyDescent="0.35">
      <c r="A866" s="55"/>
    </row>
    <row r="867" spans="1:1" s="57" customFormat="1" x14ac:dyDescent="0.35">
      <c r="A867" s="55"/>
    </row>
    <row r="868" spans="1:1" s="57" customFormat="1" x14ac:dyDescent="0.35">
      <c r="A868" s="55"/>
    </row>
    <row r="869" spans="1:1" s="57" customFormat="1" x14ac:dyDescent="0.35">
      <c r="A869" s="55"/>
    </row>
    <row r="870" spans="1:1" s="57" customFormat="1" x14ac:dyDescent="0.35">
      <c r="A870" s="55"/>
    </row>
    <row r="871" spans="1:1" s="57" customFormat="1" x14ac:dyDescent="0.35">
      <c r="A871" s="55"/>
    </row>
    <row r="872" spans="1:1" s="57" customFormat="1" x14ac:dyDescent="0.35">
      <c r="A872" s="55"/>
    </row>
    <row r="873" spans="1:1" s="57" customFormat="1" x14ac:dyDescent="0.35">
      <c r="A873" s="55"/>
    </row>
    <row r="874" spans="1:1" s="57" customFormat="1" x14ac:dyDescent="0.35">
      <c r="A874" s="55"/>
    </row>
    <row r="875" spans="1:1" s="57" customFormat="1" x14ac:dyDescent="0.35">
      <c r="A875" s="55"/>
    </row>
    <row r="876" spans="1:1" s="57" customFormat="1" x14ac:dyDescent="0.35">
      <c r="A876" s="55"/>
    </row>
    <row r="877" spans="1:1" s="57" customFormat="1" x14ac:dyDescent="0.35">
      <c r="A877" s="55"/>
    </row>
    <row r="878" spans="1:1" s="57" customFormat="1" x14ac:dyDescent="0.35">
      <c r="A878" s="55"/>
    </row>
    <row r="879" spans="1:1" s="57" customFormat="1" x14ac:dyDescent="0.35">
      <c r="A879" s="55"/>
    </row>
    <row r="880" spans="1:1" s="57" customFormat="1" x14ac:dyDescent="0.35">
      <c r="A880" s="55"/>
    </row>
    <row r="881" spans="1:1" s="57" customFormat="1" x14ac:dyDescent="0.35">
      <c r="A881" s="55"/>
    </row>
    <row r="882" spans="1:1" s="57" customFormat="1" x14ac:dyDescent="0.35">
      <c r="A882" s="55"/>
    </row>
    <row r="883" spans="1:1" s="57" customFormat="1" x14ac:dyDescent="0.35">
      <c r="A883" s="55"/>
    </row>
    <row r="884" spans="1:1" s="57" customFormat="1" x14ac:dyDescent="0.35">
      <c r="A884" s="55"/>
    </row>
    <row r="885" spans="1:1" s="57" customFormat="1" x14ac:dyDescent="0.35">
      <c r="A885" s="55"/>
    </row>
    <row r="886" spans="1:1" s="57" customFormat="1" x14ac:dyDescent="0.35">
      <c r="A886" s="55"/>
    </row>
    <row r="887" spans="1:1" s="57" customFormat="1" x14ac:dyDescent="0.35">
      <c r="A887" s="55"/>
    </row>
    <row r="888" spans="1:1" s="57" customFormat="1" x14ac:dyDescent="0.35">
      <c r="A888" s="55"/>
    </row>
    <row r="889" spans="1:1" s="57" customFormat="1" x14ac:dyDescent="0.35">
      <c r="A889" s="55"/>
    </row>
    <row r="890" spans="1:1" s="57" customFormat="1" x14ac:dyDescent="0.35">
      <c r="A890" s="55"/>
    </row>
    <row r="891" spans="1:1" s="57" customFormat="1" x14ac:dyDescent="0.35">
      <c r="A891" s="55"/>
    </row>
    <row r="892" spans="1:1" s="57" customFormat="1" x14ac:dyDescent="0.35">
      <c r="A892" s="55"/>
    </row>
    <row r="893" spans="1:1" s="57" customFormat="1" x14ac:dyDescent="0.35">
      <c r="A893" s="55"/>
    </row>
    <row r="894" spans="1:1" s="57" customFormat="1" x14ac:dyDescent="0.35">
      <c r="A894" s="55"/>
    </row>
    <row r="895" spans="1:1" s="57" customFormat="1" x14ac:dyDescent="0.35">
      <c r="A895" s="55"/>
    </row>
    <row r="896" spans="1:1" s="57" customFormat="1" x14ac:dyDescent="0.35">
      <c r="A896" s="55"/>
    </row>
    <row r="897" spans="1:1" s="57" customFormat="1" x14ac:dyDescent="0.35">
      <c r="A897" s="55"/>
    </row>
    <row r="898" spans="1:1" s="57" customFormat="1" x14ac:dyDescent="0.35">
      <c r="A898" s="55"/>
    </row>
    <row r="899" spans="1:1" s="57" customFormat="1" x14ac:dyDescent="0.35">
      <c r="A899" s="55"/>
    </row>
    <row r="900" spans="1:1" s="57" customFormat="1" x14ac:dyDescent="0.35">
      <c r="A900" s="55"/>
    </row>
    <row r="901" spans="1:1" s="57" customFormat="1" x14ac:dyDescent="0.35">
      <c r="A901" s="55"/>
    </row>
    <row r="902" spans="1:1" s="57" customFormat="1" x14ac:dyDescent="0.35">
      <c r="A902" s="55"/>
    </row>
    <row r="903" spans="1:1" s="57" customFormat="1" x14ac:dyDescent="0.35">
      <c r="A903" s="55"/>
    </row>
    <row r="904" spans="1:1" s="57" customFormat="1" x14ac:dyDescent="0.35">
      <c r="A904" s="55"/>
    </row>
    <row r="905" spans="1:1" s="57" customFormat="1" x14ac:dyDescent="0.35">
      <c r="A905" s="55"/>
    </row>
    <row r="906" spans="1:1" s="57" customFormat="1" x14ac:dyDescent="0.35">
      <c r="A906" s="55"/>
    </row>
    <row r="907" spans="1:1" s="57" customFormat="1" x14ac:dyDescent="0.35">
      <c r="A907" s="55"/>
    </row>
    <row r="908" spans="1:1" s="57" customFormat="1" x14ac:dyDescent="0.35">
      <c r="A908" s="55"/>
    </row>
    <row r="909" spans="1:1" s="57" customFormat="1" x14ac:dyDescent="0.35">
      <c r="A909" s="55"/>
    </row>
    <row r="910" spans="1:1" s="57" customFormat="1" x14ac:dyDescent="0.35">
      <c r="A910" s="55"/>
    </row>
    <row r="911" spans="1:1" s="57" customFormat="1" x14ac:dyDescent="0.35">
      <c r="A911" s="55"/>
    </row>
    <row r="912" spans="1:1" s="57" customFormat="1" x14ac:dyDescent="0.35">
      <c r="A912" s="55"/>
    </row>
    <row r="913" spans="1:1" s="57" customFormat="1" x14ac:dyDescent="0.35">
      <c r="A913" s="55"/>
    </row>
    <row r="914" spans="1:1" s="57" customFormat="1" x14ac:dyDescent="0.35">
      <c r="A914" s="55"/>
    </row>
    <row r="915" spans="1:1" s="57" customFormat="1" x14ac:dyDescent="0.35">
      <c r="A915" s="55"/>
    </row>
    <row r="916" spans="1:1" s="57" customFormat="1" x14ac:dyDescent="0.35">
      <c r="A916" s="55"/>
    </row>
    <row r="917" spans="1:1" s="57" customFormat="1" x14ac:dyDescent="0.35">
      <c r="A917" s="55"/>
    </row>
    <row r="918" spans="1:1" s="57" customFormat="1" x14ac:dyDescent="0.35">
      <c r="A918" s="55"/>
    </row>
    <row r="919" spans="1:1" s="57" customFormat="1" x14ac:dyDescent="0.35">
      <c r="A919" s="55"/>
    </row>
    <row r="920" spans="1:1" s="57" customFormat="1" x14ac:dyDescent="0.35">
      <c r="A920" s="55"/>
    </row>
    <row r="921" spans="1:1" s="57" customFormat="1" x14ac:dyDescent="0.35">
      <c r="A921" s="55"/>
    </row>
    <row r="922" spans="1:1" s="57" customFormat="1" x14ac:dyDescent="0.35">
      <c r="A922" s="55"/>
    </row>
    <row r="923" spans="1:1" s="57" customFormat="1" x14ac:dyDescent="0.35">
      <c r="A923" s="55"/>
    </row>
    <row r="924" spans="1:1" s="57" customFormat="1" x14ac:dyDescent="0.35">
      <c r="A924" s="55"/>
    </row>
    <row r="925" spans="1:1" s="57" customFormat="1" x14ac:dyDescent="0.35">
      <c r="A925" s="55"/>
    </row>
    <row r="926" spans="1:1" s="57" customFormat="1" x14ac:dyDescent="0.35">
      <c r="A926" s="55"/>
    </row>
    <row r="927" spans="1:1" s="57" customFormat="1" x14ac:dyDescent="0.35">
      <c r="A927" s="55"/>
    </row>
    <row r="928" spans="1:1" s="57" customFormat="1" x14ac:dyDescent="0.35">
      <c r="A928" s="55"/>
    </row>
    <row r="929" spans="1:1" s="57" customFormat="1" x14ac:dyDescent="0.35">
      <c r="A929" s="55"/>
    </row>
    <row r="930" spans="1:1" s="57" customFormat="1" x14ac:dyDescent="0.35">
      <c r="A930" s="55"/>
    </row>
    <row r="931" spans="1:1" s="57" customFormat="1" x14ac:dyDescent="0.35">
      <c r="A931" s="55"/>
    </row>
    <row r="932" spans="1:1" s="57" customFormat="1" x14ac:dyDescent="0.35">
      <c r="A932" s="55"/>
    </row>
    <row r="933" spans="1:1" s="57" customFormat="1" x14ac:dyDescent="0.35">
      <c r="A933" s="55"/>
    </row>
    <row r="934" spans="1:1" s="57" customFormat="1" x14ac:dyDescent="0.35">
      <c r="A934" s="55"/>
    </row>
    <row r="935" spans="1:1" s="57" customFormat="1" x14ac:dyDescent="0.35">
      <c r="A935" s="55"/>
    </row>
    <row r="936" spans="1:1" s="57" customFormat="1" x14ac:dyDescent="0.35">
      <c r="A936" s="55"/>
    </row>
    <row r="937" spans="1:1" s="57" customFormat="1" x14ac:dyDescent="0.35">
      <c r="A937" s="55"/>
    </row>
    <row r="938" spans="1:1" s="57" customFormat="1" x14ac:dyDescent="0.35">
      <c r="A938" s="55"/>
    </row>
    <row r="939" spans="1:1" s="57" customFormat="1" x14ac:dyDescent="0.35">
      <c r="A939" s="55"/>
    </row>
    <row r="940" spans="1:1" s="57" customFormat="1" x14ac:dyDescent="0.35">
      <c r="A940" s="55"/>
    </row>
    <row r="941" spans="1:1" s="57" customFormat="1" x14ac:dyDescent="0.35">
      <c r="A941" s="55"/>
    </row>
    <row r="942" spans="1:1" s="57" customFormat="1" x14ac:dyDescent="0.35">
      <c r="A942" s="55"/>
    </row>
    <row r="943" spans="1:1" s="57" customFormat="1" x14ac:dyDescent="0.35">
      <c r="A943" s="55"/>
    </row>
    <row r="944" spans="1:1" s="57" customFormat="1" x14ac:dyDescent="0.35">
      <c r="A944" s="55"/>
    </row>
    <row r="945" spans="1:1" s="57" customFormat="1" x14ac:dyDescent="0.35">
      <c r="A945" s="55"/>
    </row>
    <row r="946" spans="1:1" s="57" customFormat="1" x14ac:dyDescent="0.35">
      <c r="A946" s="55"/>
    </row>
    <row r="947" spans="1:1" s="57" customFormat="1" x14ac:dyDescent="0.35">
      <c r="A947" s="55"/>
    </row>
    <row r="948" spans="1:1" s="57" customFormat="1" x14ac:dyDescent="0.35">
      <c r="A948" s="55"/>
    </row>
    <row r="949" spans="1:1" s="57" customFormat="1" x14ac:dyDescent="0.35">
      <c r="A949" s="55"/>
    </row>
    <row r="950" spans="1:1" s="57" customFormat="1" x14ac:dyDescent="0.35">
      <c r="A950" s="55"/>
    </row>
    <row r="951" spans="1:1" s="57" customFormat="1" x14ac:dyDescent="0.35">
      <c r="A951" s="55"/>
    </row>
    <row r="952" spans="1:1" s="57" customFormat="1" x14ac:dyDescent="0.35">
      <c r="A952" s="55"/>
    </row>
    <row r="953" spans="1:1" s="57" customFormat="1" x14ac:dyDescent="0.35">
      <c r="A953" s="55"/>
    </row>
    <row r="954" spans="1:1" s="57" customFormat="1" x14ac:dyDescent="0.35">
      <c r="A954" s="55"/>
    </row>
    <row r="955" spans="1:1" s="57" customFormat="1" x14ac:dyDescent="0.35">
      <c r="A955" s="55"/>
    </row>
    <row r="956" spans="1:1" s="57" customFormat="1" x14ac:dyDescent="0.35">
      <c r="A956" s="55"/>
    </row>
    <row r="957" spans="1:1" s="57" customFormat="1" x14ac:dyDescent="0.35">
      <c r="A957" s="55"/>
    </row>
    <row r="958" spans="1:1" s="57" customFormat="1" x14ac:dyDescent="0.35">
      <c r="A958" s="55"/>
    </row>
    <row r="959" spans="1:1" s="57" customFormat="1" x14ac:dyDescent="0.35">
      <c r="A959" s="55"/>
    </row>
    <row r="960" spans="1:1" s="57" customFormat="1" x14ac:dyDescent="0.35">
      <c r="A960" s="55"/>
    </row>
    <row r="961" spans="1:1" s="57" customFormat="1" x14ac:dyDescent="0.35">
      <c r="A961" s="55"/>
    </row>
    <row r="962" spans="1:1" s="57" customFormat="1" x14ac:dyDescent="0.35">
      <c r="A962" s="55"/>
    </row>
    <row r="963" spans="1:1" s="57" customFormat="1" x14ac:dyDescent="0.35">
      <c r="A963" s="55"/>
    </row>
    <row r="964" spans="1:1" s="57" customFormat="1" x14ac:dyDescent="0.35">
      <c r="A964" s="55"/>
    </row>
    <row r="965" spans="1:1" s="57" customFormat="1" x14ac:dyDescent="0.35">
      <c r="A965" s="55"/>
    </row>
    <row r="966" spans="1:1" s="57" customFormat="1" x14ac:dyDescent="0.35">
      <c r="A966" s="55"/>
    </row>
    <row r="967" spans="1:1" s="57" customFormat="1" x14ac:dyDescent="0.35">
      <c r="A967" s="55"/>
    </row>
    <row r="968" spans="1:1" s="57" customFormat="1" x14ac:dyDescent="0.35">
      <c r="A968" s="55"/>
    </row>
    <row r="969" spans="1:1" s="57" customFormat="1" x14ac:dyDescent="0.35">
      <c r="A969" s="55"/>
    </row>
    <row r="970" spans="1:1" s="57" customFormat="1" x14ac:dyDescent="0.35">
      <c r="A970" s="55"/>
    </row>
    <row r="971" spans="1:1" s="57" customFormat="1" x14ac:dyDescent="0.35">
      <c r="A971" s="55"/>
    </row>
    <row r="972" spans="1:1" s="57" customFormat="1" x14ac:dyDescent="0.35">
      <c r="A972" s="55"/>
    </row>
    <row r="973" spans="1:1" s="57" customFormat="1" x14ac:dyDescent="0.35">
      <c r="A973" s="55"/>
    </row>
    <row r="974" spans="1:1" s="57" customFormat="1" x14ac:dyDescent="0.35">
      <c r="A974" s="55"/>
    </row>
    <row r="975" spans="1:1" s="57" customFormat="1" x14ac:dyDescent="0.35">
      <c r="A975" s="55"/>
    </row>
    <row r="976" spans="1:1" s="57" customFormat="1" x14ac:dyDescent="0.35">
      <c r="A976" s="55"/>
    </row>
    <row r="977" spans="1:1" s="57" customFormat="1" x14ac:dyDescent="0.35">
      <c r="A977" s="55"/>
    </row>
    <row r="978" spans="1:1" s="57" customFormat="1" x14ac:dyDescent="0.35">
      <c r="A978" s="55"/>
    </row>
    <row r="979" spans="1:1" s="57" customFormat="1" x14ac:dyDescent="0.35">
      <c r="A979" s="55"/>
    </row>
    <row r="980" spans="1:1" s="57" customFormat="1" x14ac:dyDescent="0.35">
      <c r="A980" s="55"/>
    </row>
    <row r="981" spans="1:1" s="57" customFormat="1" x14ac:dyDescent="0.35">
      <c r="A981" s="55"/>
    </row>
    <row r="982" spans="1:1" s="57" customFormat="1" x14ac:dyDescent="0.35">
      <c r="A982" s="55"/>
    </row>
    <row r="983" spans="1:1" s="57" customFormat="1" x14ac:dyDescent="0.35">
      <c r="A983" s="55"/>
    </row>
    <row r="984" spans="1:1" s="57" customFormat="1" x14ac:dyDescent="0.35">
      <c r="A984" s="55"/>
    </row>
    <row r="985" spans="1:1" s="57" customFormat="1" x14ac:dyDescent="0.35">
      <c r="A985" s="55"/>
    </row>
    <row r="986" spans="1:1" s="57" customFormat="1" x14ac:dyDescent="0.35">
      <c r="A986" s="55"/>
    </row>
    <row r="987" spans="1:1" s="57" customFormat="1" x14ac:dyDescent="0.35">
      <c r="A987" s="55"/>
    </row>
    <row r="988" spans="1:1" s="57" customFormat="1" x14ac:dyDescent="0.35">
      <c r="A988" s="55"/>
    </row>
    <row r="989" spans="1:1" s="57" customFormat="1" x14ac:dyDescent="0.35">
      <c r="A989" s="55"/>
    </row>
    <row r="990" spans="1:1" s="57" customFormat="1" x14ac:dyDescent="0.35">
      <c r="A990" s="55"/>
    </row>
    <row r="991" spans="1:1" s="57" customFormat="1" x14ac:dyDescent="0.35">
      <c r="A991" s="55"/>
    </row>
    <row r="992" spans="1:1" s="57" customFormat="1" x14ac:dyDescent="0.35">
      <c r="A992" s="55"/>
    </row>
    <row r="993" spans="1:1" s="57" customFormat="1" x14ac:dyDescent="0.35">
      <c r="A993" s="55"/>
    </row>
    <row r="994" spans="1:1" s="57" customFormat="1" x14ac:dyDescent="0.35">
      <c r="A994" s="55"/>
    </row>
    <row r="995" spans="1:1" s="57" customFormat="1" x14ac:dyDescent="0.35">
      <c r="A995" s="55"/>
    </row>
    <row r="996" spans="1:1" s="57" customFormat="1" x14ac:dyDescent="0.35">
      <c r="A996" s="55"/>
    </row>
    <row r="997" spans="1:1" s="57" customFormat="1" x14ac:dyDescent="0.35">
      <c r="A997" s="55"/>
    </row>
    <row r="998" spans="1:1" s="57" customFormat="1" x14ac:dyDescent="0.35">
      <c r="A998" s="55"/>
    </row>
    <row r="999" spans="1:1" s="57" customFormat="1" x14ac:dyDescent="0.35">
      <c r="A999" s="55"/>
    </row>
    <row r="1000" spans="1:1" s="57" customFormat="1" x14ac:dyDescent="0.35">
      <c r="A1000" s="55"/>
    </row>
    <row r="1001" spans="1:1" s="57" customFormat="1" x14ac:dyDescent="0.35">
      <c r="A1001" s="55"/>
    </row>
    <row r="1002" spans="1:1" s="57" customFormat="1" x14ac:dyDescent="0.35">
      <c r="A1002" s="55"/>
    </row>
    <row r="1003" spans="1:1" s="57" customFormat="1" x14ac:dyDescent="0.35">
      <c r="A1003" s="55"/>
    </row>
    <row r="1004" spans="1:1" s="57" customFormat="1" x14ac:dyDescent="0.35">
      <c r="A1004" s="55"/>
    </row>
    <row r="1005" spans="1:1" s="57" customFormat="1" x14ac:dyDescent="0.35">
      <c r="A1005" s="55"/>
    </row>
    <row r="1006" spans="1:1" s="57" customFormat="1" x14ac:dyDescent="0.35">
      <c r="A1006" s="55"/>
    </row>
    <row r="1007" spans="1:1" s="57" customFormat="1" x14ac:dyDescent="0.35">
      <c r="A1007" s="55"/>
    </row>
    <row r="1008" spans="1:1" s="57" customFormat="1" x14ac:dyDescent="0.35">
      <c r="A1008" s="55"/>
    </row>
    <row r="1009" spans="1:1" s="57" customFormat="1" x14ac:dyDescent="0.35">
      <c r="A1009" s="55"/>
    </row>
    <row r="1010" spans="1:1" s="57" customFormat="1" x14ac:dyDescent="0.35">
      <c r="A1010" s="55"/>
    </row>
    <row r="1011" spans="1:1" s="57" customFormat="1" x14ac:dyDescent="0.35">
      <c r="A1011" s="55"/>
    </row>
    <row r="1012" spans="1:1" s="57" customFormat="1" x14ac:dyDescent="0.35">
      <c r="A1012" s="55"/>
    </row>
    <row r="1013" spans="1:1" s="57" customFormat="1" x14ac:dyDescent="0.35">
      <c r="A1013" s="55"/>
    </row>
    <row r="1014" spans="1:1" s="57" customFormat="1" x14ac:dyDescent="0.35">
      <c r="A1014" s="55"/>
    </row>
    <row r="1015" spans="1:1" s="57" customFormat="1" x14ac:dyDescent="0.35">
      <c r="A1015" s="55"/>
    </row>
    <row r="1016" spans="1:1" s="57" customFormat="1" x14ac:dyDescent="0.35">
      <c r="A1016" s="55"/>
    </row>
    <row r="1017" spans="1:1" s="57" customFormat="1" x14ac:dyDescent="0.35">
      <c r="A1017" s="55"/>
    </row>
    <row r="1018" spans="1:1" s="57" customFormat="1" x14ac:dyDescent="0.35">
      <c r="A1018" s="55"/>
    </row>
    <row r="1019" spans="1:1" s="57" customFormat="1" x14ac:dyDescent="0.35">
      <c r="A1019" s="55"/>
    </row>
    <row r="1020" spans="1:1" s="57" customFormat="1" x14ac:dyDescent="0.35">
      <c r="A1020" s="55"/>
    </row>
    <row r="1021" spans="1:1" s="57" customFormat="1" x14ac:dyDescent="0.35">
      <c r="A1021" s="55"/>
    </row>
    <row r="1022" spans="1:1" s="57" customFormat="1" x14ac:dyDescent="0.35">
      <c r="A1022" s="55"/>
    </row>
    <row r="1023" spans="1:1" s="57" customFormat="1" x14ac:dyDescent="0.35">
      <c r="A1023" s="55"/>
    </row>
    <row r="1024" spans="1:1" s="57" customFormat="1" x14ac:dyDescent="0.35">
      <c r="A1024" s="55"/>
    </row>
    <row r="1025" spans="1:1" s="57" customFormat="1" x14ac:dyDescent="0.35">
      <c r="A1025" s="55"/>
    </row>
    <row r="1026" spans="1:1" s="57" customFormat="1" x14ac:dyDescent="0.35">
      <c r="A1026" s="55"/>
    </row>
    <row r="1027" spans="1:1" s="57" customFormat="1" x14ac:dyDescent="0.35">
      <c r="A1027" s="55"/>
    </row>
    <row r="1028" spans="1:1" s="57" customFormat="1" x14ac:dyDescent="0.35">
      <c r="A1028" s="55"/>
    </row>
    <row r="1029" spans="1:1" s="57" customFormat="1" x14ac:dyDescent="0.35">
      <c r="A1029" s="55"/>
    </row>
    <row r="1030" spans="1:1" s="57" customFormat="1" x14ac:dyDescent="0.35">
      <c r="A1030" s="55"/>
    </row>
    <row r="1031" spans="1:1" s="57" customFormat="1" x14ac:dyDescent="0.35">
      <c r="A1031" s="55"/>
    </row>
    <row r="1032" spans="1:1" s="57" customFormat="1" x14ac:dyDescent="0.35">
      <c r="A1032" s="55"/>
    </row>
    <row r="1033" spans="1:1" s="57" customFormat="1" x14ac:dyDescent="0.35">
      <c r="A1033" s="55"/>
    </row>
    <row r="1034" spans="1:1" s="57" customFormat="1" x14ac:dyDescent="0.35">
      <c r="A1034" s="55"/>
    </row>
    <row r="1035" spans="1:1" s="57" customFormat="1" x14ac:dyDescent="0.35">
      <c r="A1035" s="55"/>
    </row>
    <row r="1036" spans="1:1" s="57" customFormat="1" x14ac:dyDescent="0.35">
      <c r="A1036" s="55"/>
    </row>
    <row r="1037" spans="1:1" s="57" customFormat="1" x14ac:dyDescent="0.35">
      <c r="A1037" s="55"/>
    </row>
    <row r="1038" spans="1:1" s="57" customFormat="1" x14ac:dyDescent="0.35">
      <c r="A1038" s="55"/>
    </row>
    <row r="1039" spans="1:1" s="57" customFormat="1" x14ac:dyDescent="0.35">
      <c r="A1039" s="55"/>
    </row>
    <row r="1040" spans="1:1" s="57" customFormat="1" x14ac:dyDescent="0.35">
      <c r="A1040" s="55"/>
    </row>
    <row r="1041" spans="1:1" s="57" customFormat="1" x14ac:dyDescent="0.35">
      <c r="A1041" s="55"/>
    </row>
    <row r="1042" spans="1:1" s="57" customFormat="1" x14ac:dyDescent="0.35">
      <c r="A1042" s="55"/>
    </row>
    <row r="1043" spans="1:1" s="57" customFormat="1" x14ac:dyDescent="0.35">
      <c r="A1043" s="55"/>
    </row>
    <row r="1044" spans="1:1" s="57" customFormat="1" x14ac:dyDescent="0.35">
      <c r="A1044" s="55"/>
    </row>
    <row r="1045" spans="1:1" s="57" customFormat="1" x14ac:dyDescent="0.35">
      <c r="A1045" s="55"/>
    </row>
    <row r="1046" spans="1:1" s="57" customFormat="1" x14ac:dyDescent="0.35">
      <c r="A1046" s="55"/>
    </row>
    <row r="1047" spans="1:1" s="57" customFormat="1" x14ac:dyDescent="0.35">
      <c r="A1047" s="55"/>
    </row>
    <row r="1048" spans="1:1" s="57" customFormat="1" x14ac:dyDescent="0.35">
      <c r="A1048" s="55"/>
    </row>
    <row r="1049" spans="1:1" s="57" customFormat="1" x14ac:dyDescent="0.35">
      <c r="A1049" s="55"/>
    </row>
    <row r="1050" spans="1:1" s="57" customFormat="1" x14ac:dyDescent="0.35">
      <c r="A1050" s="55"/>
    </row>
    <row r="1051" spans="1:1" s="57" customFormat="1" x14ac:dyDescent="0.35">
      <c r="A1051" s="55"/>
    </row>
    <row r="1052" spans="1:1" s="57" customFormat="1" x14ac:dyDescent="0.35">
      <c r="A1052" s="55"/>
    </row>
    <row r="1053" spans="1:1" s="57" customFormat="1" x14ac:dyDescent="0.35">
      <c r="A1053" s="55"/>
    </row>
    <row r="1054" spans="1:1" s="57" customFormat="1" x14ac:dyDescent="0.35">
      <c r="A1054" s="55"/>
    </row>
    <row r="1055" spans="1:1" s="57" customFormat="1" x14ac:dyDescent="0.35">
      <c r="A1055" s="55"/>
    </row>
    <row r="1056" spans="1:1" s="57" customFormat="1" x14ac:dyDescent="0.35">
      <c r="A1056" s="55"/>
    </row>
    <row r="1057" spans="1:1" s="57" customFormat="1" x14ac:dyDescent="0.35">
      <c r="A1057" s="55"/>
    </row>
    <row r="1058" spans="1:1" s="57" customFormat="1" x14ac:dyDescent="0.35">
      <c r="A1058" s="55"/>
    </row>
    <row r="1059" spans="1:1" s="57" customFormat="1" x14ac:dyDescent="0.35">
      <c r="A1059" s="55"/>
    </row>
    <row r="1060" spans="1:1" s="57" customFormat="1" x14ac:dyDescent="0.35">
      <c r="A1060" s="55"/>
    </row>
    <row r="1061" spans="1:1" s="57" customFormat="1" x14ac:dyDescent="0.35">
      <c r="A1061" s="55"/>
    </row>
    <row r="1062" spans="1:1" s="57" customFormat="1" x14ac:dyDescent="0.35">
      <c r="A1062" s="55"/>
    </row>
    <row r="1063" spans="1:1" s="57" customFormat="1" x14ac:dyDescent="0.35">
      <c r="A1063" s="55"/>
    </row>
    <row r="1064" spans="1:1" s="57" customFormat="1" x14ac:dyDescent="0.35">
      <c r="A1064" s="55"/>
    </row>
    <row r="1065" spans="1:1" s="57" customFormat="1" x14ac:dyDescent="0.35">
      <c r="A1065" s="55"/>
    </row>
    <row r="1066" spans="1:1" s="57" customFormat="1" x14ac:dyDescent="0.35">
      <c r="A1066" s="55"/>
    </row>
    <row r="1067" spans="1:1" s="57" customFormat="1" x14ac:dyDescent="0.35">
      <c r="A1067" s="55"/>
    </row>
    <row r="1068" spans="1:1" s="57" customFormat="1" x14ac:dyDescent="0.35">
      <c r="A1068" s="55"/>
    </row>
    <row r="1069" spans="1:1" s="57" customFormat="1" x14ac:dyDescent="0.35">
      <c r="A1069" s="55"/>
    </row>
    <row r="1070" spans="1:1" s="57" customFormat="1" x14ac:dyDescent="0.35">
      <c r="A1070" s="55"/>
    </row>
    <row r="1071" spans="1:1" s="57" customFormat="1" x14ac:dyDescent="0.35">
      <c r="A1071" s="55"/>
    </row>
    <row r="1072" spans="1:1" s="57" customFormat="1" x14ac:dyDescent="0.35">
      <c r="A1072" s="55"/>
    </row>
    <row r="1073" spans="1:1" s="57" customFormat="1" x14ac:dyDescent="0.35">
      <c r="A1073" s="55"/>
    </row>
    <row r="1074" spans="1:1" s="57" customFormat="1" x14ac:dyDescent="0.35">
      <c r="A1074" s="55"/>
    </row>
    <row r="1075" spans="1:1" s="57" customFormat="1" x14ac:dyDescent="0.35">
      <c r="A1075" s="55"/>
    </row>
    <row r="1076" spans="1:1" s="57" customFormat="1" x14ac:dyDescent="0.35">
      <c r="A1076" s="55"/>
    </row>
    <row r="1077" spans="1:1" s="57" customFormat="1" x14ac:dyDescent="0.35">
      <c r="A1077" s="55"/>
    </row>
    <row r="1078" spans="1:1" s="57" customFormat="1" x14ac:dyDescent="0.35">
      <c r="A1078" s="55"/>
    </row>
    <row r="1079" spans="1:1" s="57" customFormat="1" x14ac:dyDescent="0.35">
      <c r="A1079" s="55"/>
    </row>
    <row r="1080" spans="1:1" s="57" customFormat="1" x14ac:dyDescent="0.35">
      <c r="A1080" s="55"/>
    </row>
    <row r="1081" spans="1:1" s="57" customFormat="1" x14ac:dyDescent="0.35">
      <c r="A1081" s="55"/>
    </row>
    <row r="1082" spans="1:1" s="57" customFormat="1" x14ac:dyDescent="0.35">
      <c r="A1082" s="55"/>
    </row>
    <row r="1083" spans="1:1" s="57" customFormat="1" x14ac:dyDescent="0.35">
      <c r="A1083" s="55"/>
    </row>
    <row r="1084" spans="1:1" s="57" customFormat="1" x14ac:dyDescent="0.35">
      <c r="A1084" s="55"/>
    </row>
    <row r="1085" spans="1:1" s="57" customFormat="1" x14ac:dyDescent="0.35">
      <c r="A1085" s="55"/>
    </row>
    <row r="1086" spans="1:1" s="57" customFormat="1" x14ac:dyDescent="0.35">
      <c r="A1086" s="55"/>
    </row>
    <row r="1087" spans="1:1" s="57" customFormat="1" x14ac:dyDescent="0.35">
      <c r="A1087" s="55"/>
    </row>
    <row r="1088" spans="1:1" s="57" customFormat="1" x14ac:dyDescent="0.35">
      <c r="A1088" s="55"/>
    </row>
    <row r="1089" spans="1:1" s="57" customFormat="1" x14ac:dyDescent="0.35">
      <c r="A1089" s="55"/>
    </row>
    <row r="1090" spans="1:1" s="57" customFormat="1" x14ac:dyDescent="0.35">
      <c r="A1090" s="55"/>
    </row>
    <row r="1091" spans="1:1" s="57" customFormat="1" x14ac:dyDescent="0.35">
      <c r="A1091" s="55"/>
    </row>
    <row r="1092" spans="1:1" s="57" customFormat="1" x14ac:dyDescent="0.35">
      <c r="A1092" s="55"/>
    </row>
    <row r="1093" spans="1:1" s="57" customFormat="1" x14ac:dyDescent="0.35">
      <c r="A1093" s="55"/>
    </row>
    <row r="1094" spans="1:1" s="57" customFormat="1" x14ac:dyDescent="0.35">
      <c r="A1094" s="55"/>
    </row>
    <row r="1095" spans="1:1" s="57" customFormat="1" x14ac:dyDescent="0.35">
      <c r="A1095" s="55"/>
    </row>
    <row r="1096" spans="1:1" s="57" customFormat="1" x14ac:dyDescent="0.35">
      <c r="A1096" s="55"/>
    </row>
    <row r="1097" spans="1:1" s="57" customFormat="1" x14ac:dyDescent="0.35">
      <c r="A1097" s="55"/>
    </row>
    <row r="1098" spans="1:1" s="57" customFormat="1" x14ac:dyDescent="0.35">
      <c r="A1098" s="55"/>
    </row>
    <row r="1099" spans="1:1" s="57" customFormat="1" x14ac:dyDescent="0.35">
      <c r="A1099" s="55"/>
    </row>
    <row r="1100" spans="1:1" s="57" customFormat="1" x14ac:dyDescent="0.35">
      <c r="A1100" s="55"/>
    </row>
    <row r="1101" spans="1:1" s="57" customFormat="1" x14ac:dyDescent="0.35">
      <c r="A1101" s="55"/>
    </row>
    <row r="1102" spans="1:1" s="57" customFormat="1" x14ac:dyDescent="0.35">
      <c r="A1102" s="55"/>
    </row>
    <row r="1103" spans="1:1" s="57" customFormat="1" x14ac:dyDescent="0.35">
      <c r="A1103" s="55"/>
    </row>
    <row r="1104" spans="1:1" s="57" customFormat="1" x14ac:dyDescent="0.35">
      <c r="A1104" s="55"/>
    </row>
    <row r="1105" spans="1:1" s="57" customFormat="1" x14ac:dyDescent="0.35">
      <c r="A1105" s="55"/>
    </row>
    <row r="1106" spans="1:1" s="57" customFormat="1" x14ac:dyDescent="0.35">
      <c r="A1106" s="55"/>
    </row>
    <row r="1107" spans="1:1" s="57" customFormat="1" x14ac:dyDescent="0.35">
      <c r="A1107" s="55"/>
    </row>
    <row r="1108" spans="1:1" s="57" customFormat="1" x14ac:dyDescent="0.35">
      <c r="A1108" s="55"/>
    </row>
    <row r="1109" spans="1:1" s="57" customFormat="1" x14ac:dyDescent="0.35">
      <c r="A1109" s="55"/>
    </row>
    <row r="1110" spans="1:1" s="57" customFormat="1" x14ac:dyDescent="0.35">
      <c r="A1110" s="55"/>
    </row>
    <row r="1111" spans="1:1" s="57" customFormat="1" x14ac:dyDescent="0.35">
      <c r="A1111" s="55"/>
    </row>
    <row r="1112" spans="1:1" s="57" customFormat="1" x14ac:dyDescent="0.35">
      <c r="A1112" s="55"/>
    </row>
    <row r="1113" spans="1:1" s="57" customFormat="1" x14ac:dyDescent="0.35">
      <c r="A1113" s="55"/>
    </row>
    <row r="1114" spans="1:1" s="57" customFormat="1" x14ac:dyDescent="0.35">
      <c r="A1114" s="55"/>
    </row>
    <row r="1115" spans="1:1" s="57" customFormat="1" x14ac:dyDescent="0.35">
      <c r="A1115" s="55"/>
    </row>
    <row r="1116" spans="1:1" s="57" customFormat="1" x14ac:dyDescent="0.35">
      <c r="A1116" s="55"/>
    </row>
    <row r="1117" spans="1:1" s="57" customFormat="1" x14ac:dyDescent="0.35">
      <c r="A1117" s="55"/>
    </row>
    <row r="1118" spans="1:1" s="57" customFormat="1" x14ac:dyDescent="0.35">
      <c r="A1118" s="55"/>
    </row>
    <row r="1119" spans="1:1" s="57" customFormat="1" x14ac:dyDescent="0.35">
      <c r="A1119" s="55"/>
    </row>
    <row r="1120" spans="1:1" s="57" customFormat="1" x14ac:dyDescent="0.35">
      <c r="A1120" s="55"/>
    </row>
    <row r="1121" spans="1:1" s="57" customFormat="1" x14ac:dyDescent="0.35">
      <c r="A1121" s="55"/>
    </row>
    <row r="1122" spans="1:1" s="57" customFormat="1" x14ac:dyDescent="0.35">
      <c r="A1122" s="55"/>
    </row>
    <row r="1123" spans="1:1" s="57" customFormat="1" x14ac:dyDescent="0.35">
      <c r="A1123" s="55"/>
    </row>
    <row r="1124" spans="1:1" s="57" customFormat="1" x14ac:dyDescent="0.35">
      <c r="A1124" s="55"/>
    </row>
    <row r="1125" spans="1:1" s="57" customFormat="1" x14ac:dyDescent="0.35">
      <c r="A1125" s="55"/>
    </row>
    <row r="1126" spans="1:1" s="57" customFormat="1" x14ac:dyDescent="0.35">
      <c r="A1126" s="55"/>
    </row>
    <row r="1127" spans="1:1" s="57" customFormat="1" x14ac:dyDescent="0.35">
      <c r="A1127" s="55"/>
    </row>
    <row r="1128" spans="1:1" s="57" customFormat="1" x14ac:dyDescent="0.35">
      <c r="A1128" s="55"/>
    </row>
    <row r="1129" spans="1:1" s="57" customFormat="1" x14ac:dyDescent="0.35">
      <c r="A1129" s="55"/>
    </row>
    <row r="1130" spans="1:1" s="57" customFormat="1" x14ac:dyDescent="0.35">
      <c r="A1130" s="55"/>
    </row>
    <row r="1131" spans="1:1" s="57" customFormat="1" x14ac:dyDescent="0.35">
      <c r="A1131" s="55"/>
    </row>
    <row r="1132" spans="1:1" s="57" customFormat="1" x14ac:dyDescent="0.35">
      <c r="A1132" s="55"/>
    </row>
    <row r="1133" spans="1:1" s="57" customFormat="1" x14ac:dyDescent="0.35">
      <c r="A1133" s="55"/>
    </row>
    <row r="1134" spans="1:1" s="57" customFormat="1" x14ac:dyDescent="0.35">
      <c r="A1134" s="55"/>
    </row>
    <row r="1135" spans="1:1" s="57" customFormat="1" x14ac:dyDescent="0.35">
      <c r="A1135" s="55"/>
    </row>
    <row r="1136" spans="1:1" s="57" customFormat="1" x14ac:dyDescent="0.35">
      <c r="A1136" s="55"/>
    </row>
    <row r="1137" spans="1:1" s="57" customFormat="1" x14ac:dyDescent="0.35">
      <c r="A1137" s="55"/>
    </row>
    <row r="1138" spans="1:1" s="57" customFormat="1" x14ac:dyDescent="0.35">
      <c r="A1138" s="55"/>
    </row>
    <row r="1139" spans="1:1" s="57" customFormat="1" x14ac:dyDescent="0.35">
      <c r="A1139" s="55"/>
    </row>
    <row r="1140" spans="1:1" s="57" customFormat="1" x14ac:dyDescent="0.35">
      <c r="A1140" s="55"/>
    </row>
    <row r="1141" spans="1:1" s="57" customFormat="1" x14ac:dyDescent="0.35">
      <c r="A1141" s="55"/>
    </row>
    <row r="1142" spans="1:1" s="57" customFormat="1" x14ac:dyDescent="0.35">
      <c r="A1142" s="55"/>
    </row>
    <row r="1143" spans="1:1" s="57" customFormat="1" x14ac:dyDescent="0.35">
      <c r="A1143" s="55"/>
    </row>
    <row r="1144" spans="1:1" s="57" customFormat="1" x14ac:dyDescent="0.35">
      <c r="A1144" s="55"/>
    </row>
    <row r="1145" spans="1:1" s="57" customFormat="1" x14ac:dyDescent="0.35">
      <c r="A1145" s="55"/>
    </row>
    <row r="1146" spans="1:1" s="57" customFormat="1" x14ac:dyDescent="0.35">
      <c r="A1146" s="55"/>
    </row>
    <row r="1147" spans="1:1" s="57" customFormat="1" x14ac:dyDescent="0.35">
      <c r="A1147" s="55"/>
    </row>
    <row r="1148" spans="1:1" s="57" customFormat="1" x14ac:dyDescent="0.35">
      <c r="A1148" s="55"/>
    </row>
    <row r="1149" spans="1:1" s="57" customFormat="1" x14ac:dyDescent="0.35">
      <c r="A1149" s="55"/>
    </row>
    <row r="1150" spans="1:1" s="57" customFormat="1" x14ac:dyDescent="0.35">
      <c r="A1150" s="55"/>
    </row>
    <row r="1151" spans="1:1" s="57" customFormat="1" x14ac:dyDescent="0.35">
      <c r="A1151" s="55"/>
    </row>
    <row r="1152" spans="1:1" s="57" customFormat="1" x14ac:dyDescent="0.35">
      <c r="A1152" s="55"/>
    </row>
    <row r="1153" spans="1:1" s="57" customFormat="1" x14ac:dyDescent="0.35">
      <c r="A1153" s="55"/>
    </row>
    <row r="1154" spans="1:1" s="57" customFormat="1" x14ac:dyDescent="0.35">
      <c r="A1154" s="55"/>
    </row>
    <row r="1155" spans="1:1" s="57" customFormat="1" x14ac:dyDescent="0.35">
      <c r="A1155" s="55"/>
    </row>
    <row r="1156" spans="1:1" s="57" customFormat="1" x14ac:dyDescent="0.35">
      <c r="A1156" s="55"/>
    </row>
    <row r="1157" spans="1:1" s="57" customFormat="1" x14ac:dyDescent="0.35">
      <c r="A1157" s="55"/>
    </row>
    <row r="1158" spans="1:1" s="57" customFormat="1" x14ac:dyDescent="0.35">
      <c r="A1158" s="55"/>
    </row>
    <row r="1159" spans="1:1" s="57" customFormat="1" x14ac:dyDescent="0.35">
      <c r="A1159" s="55"/>
    </row>
    <row r="1160" spans="1:1" s="57" customFormat="1" x14ac:dyDescent="0.35">
      <c r="A1160" s="55"/>
    </row>
    <row r="1161" spans="1:1" s="57" customFormat="1" x14ac:dyDescent="0.35">
      <c r="A1161" s="55"/>
    </row>
    <row r="1162" spans="1:1" s="57" customFormat="1" x14ac:dyDescent="0.35">
      <c r="A1162" s="55"/>
    </row>
    <row r="1163" spans="1:1" s="57" customFormat="1" x14ac:dyDescent="0.35">
      <c r="A1163" s="55"/>
    </row>
    <row r="1164" spans="1:1" s="57" customFormat="1" x14ac:dyDescent="0.35">
      <c r="A1164" s="55"/>
    </row>
    <row r="1165" spans="1:1" s="57" customFormat="1" x14ac:dyDescent="0.35">
      <c r="A1165" s="55"/>
    </row>
    <row r="1166" spans="1:1" s="57" customFormat="1" x14ac:dyDescent="0.35">
      <c r="A1166" s="55"/>
    </row>
    <row r="1167" spans="1:1" s="57" customFormat="1" x14ac:dyDescent="0.35">
      <c r="A1167" s="55"/>
    </row>
    <row r="1168" spans="1:1" s="57" customFormat="1" x14ac:dyDescent="0.35">
      <c r="A1168" s="55"/>
    </row>
    <row r="1169" spans="1:1" s="57" customFormat="1" x14ac:dyDescent="0.35">
      <c r="A1169" s="55"/>
    </row>
    <row r="1170" spans="1:1" s="57" customFormat="1" x14ac:dyDescent="0.35">
      <c r="A1170" s="55"/>
    </row>
    <row r="1171" spans="1:1" s="57" customFormat="1" x14ac:dyDescent="0.35">
      <c r="A1171" s="55"/>
    </row>
    <row r="1172" spans="1:1" s="57" customFormat="1" x14ac:dyDescent="0.35">
      <c r="A1172" s="55"/>
    </row>
    <row r="1173" spans="1:1" s="57" customFormat="1" x14ac:dyDescent="0.35">
      <c r="A1173" s="55"/>
    </row>
    <row r="1174" spans="1:1" s="57" customFormat="1" x14ac:dyDescent="0.35">
      <c r="A1174" s="55"/>
    </row>
    <row r="1175" spans="1:1" s="57" customFormat="1" x14ac:dyDescent="0.35">
      <c r="A1175" s="55"/>
    </row>
    <row r="1176" spans="1:1" s="57" customFormat="1" x14ac:dyDescent="0.35">
      <c r="A1176" s="55"/>
    </row>
    <row r="1177" spans="1:1" s="57" customFormat="1" x14ac:dyDescent="0.35">
      <c r="A1177" s="55"/>
    </row>
    <row r="1178" spans="1:1" s="57" customFormat="1" x14ac:dyDescent="0.35">
      <c r="A1178" s="55"/>
    </row>
    <row r="1179" spans="1:1" s="57" customFormat="1" x14ac:dyDescent="0.35">
      <c r="A1179" s="55"/>
    </row>
    <row r="1180" spans="1:1" s="57" customFormat="1" x14ac:dyDescent="0.35">
      <c r="A1180" s="55"/>
    </row>
    <row r="1181" spans="1:1" s="57" customFormat="1" x14ac:dyDescent="0.35">
      <c r="A1181" s="55"/>
    </row>
    <row r="1182" spans="1:1" s="57" customFormat="1" x14ac:dyDescent="0.35">
      <c r="A1182" s="55"/>
    </row>
    <row r="1183" spans="1:1" s="57" customFormat="1" x14ac:dyDescent="0.35">
      <c r="A1183" s="55"/>
    </row>
    <row r="1184" spans="1:1" s="57" customFormat="1" x14ac:dyDescent="0.35">
      <c r="A1184" s="55"/>
    </row>
    <row r="1185" spans="1:1" s="57" customFormat="1" x14ac:dyDescent="0.35">
      <c r="A1185" s="55"/>
    </row>
    <row r="1186" spans="1:1" s="57" customFormat="1" x14ac:dyDescent="0.35">
      <c r="A1186" s="55"/>
    </row>
    <row r="1187" spans="1:1" s="57" customFormat="1" x14ac:dyDescent="0.35">
      <c r="A1187" s="55"/>
    </row>
    <row r="1188" spans="1:1" s="57" customFormat="1" x14ac:dyDescent="0.35">
      <c r="A1188" s="55"/>
    </row>
    <row r="1189" spans="1:1" s="57" customFormat="1" x14ac:dyDescent="0.35">
      <c r="A1189" s="55"/>
    </row>
    <row r="1190" spans="1:1" s="57" customFormat="1" x14ac:dyDescent="0.35">
      <c r="A1190" s="55"/>
    </row>
    <row r="1191" spans="1:1" s="57" customFormat="1" x14ac:dyDescent="0.35">
      <c r="A1191" s="55"/>
    </row>
    <row r="1192" spans="1:1" s="57" customFormat="1" x14ac:dyDescent="0.35">
      <c r="A1192" s="55"/>
    </row>
    <row r="1193" spans="1:1" s="57" customFormat="1" x14ac:dyDescent="0.35">
      <c r="A1193" s="55"/>
    </row>
    <row r="1194" spans="1:1" s="57" customFormat="1" x14ac:dyDescent="0.35">
      <c r="A1194" s="55"/>
    </row>
    <row r="1195" spans="1:1" s="57" customFormat="1" x14ac:dyDescent="0.35">
      <c r="A1195" s="55"/>
    </row>
    <row r="1196" spans="1:1" s="57" customFormat="1" x14ac:dyDescent="0.35">
      <c r="A1196" s="55"/>
    </row>
    <row r="1197" spans="1:1" s="57" customFormat="1" x14ac:dyDescent="0.35">
      <c r="A1197" s="55"/>
    </row>
    <row r="1198" spans="1:1" s="57" customFormat="1" x14ac:dyDescent="0.35">
      <c r="A1198" s="55"/>
    </row>
    <row r="1199" spans="1:1" s="57" customFormat="1" x14ac:dyDescent="0.35">
      <c r="A1199" s="55"/>
    </row>
    <row r="1200" spans="1:1" s="57" customFormat="1" x14ac:dyDescent="0.35">
      <c r="A1200" s="55"/>
    </row>
    <row r="1201" spans="1:1" s="57" customFormat="1" x14ac:dyDescent="0.35">
      <c r="A1201" s="55"/>
    </row>
    <row r="1202" spans="1:1" s="57" customFormat="1" x14ac:dyDescent="0.35">
      <c r="A1202" s="55"/>
    </row>
    <row r="1203" spans="1:1" s="57" customFormat="1" x14ac:dyDescent="0.35">
      <c r="A1203" s="55"/>
    </row>
    <row r="1204" spans="1:1" s="57" customFormat="1" x14ac:dyDescent="0.35">
      <c r="A1204" s="55"/>
    </row>
    <row r="1205" spans="1:1" s="57" customFormat="1" x14ac:dyDescent="0.35">
      <c r="A1205" s="55"/>
    </row>
    <row r="1206" spans="1:1" s="57" customFormat="1" x14ac:dyDescent="0.35">
      <c r="A1206" s="55"/>
    </row>
    <row r="1207" spans="1:1" s="57" customFormat="1" x14ac:dyDescent="0.35">
      <c r="A1207" s="55"/>
    </row>
    <row r="1208" spans="1:1" s="57" customFormat="1" x14ac:dyDescent="0.35">
      <c r="A1208" s="55"/>
    </row>
    <row r="1209" spans="1:1" s="57" customFormat="1" x14ac:dyDescent="0.35">
      <c r="A1209" s="55"/>
    </row>
    <row r="1210" spans="1:1" s="57" customFormat="1" x14ac:dyDescent="0.35">
      <c r="A1210" s="55"/>
    </row>
    <row r="1211" spans="1:1" s="57" customFormat="1" x14ac:dyDescent="0.35">
      <c r="A1211" s="55"/>
    </row>
    <row r="1212" spans="1:1" s="57" customFormat="1" x14ac:dyDescent="0.35">
      <c r="A1212" s="55"/>
    </row>
    <row r="1213" spans="1:1" s="57" customFormat="1" x14ac:dyDescent="0.35">
      <c r="A1213" s="55"/>
    </row>
    <row r="1214" spans="1:1" s="57" customFormat="1" x14ac:dyDescent="0.35">
      <c r="A1214" s="55"/>
    </row>
    <row r="1215" spans="1:1" s="57" customFormat="1" x14ac:dyDescent="0.35">
      <c r="A1215" s="55"/>
    </row>
    <row r="1216" spans="1:1" s="57" customFormat="1" x14ac:dyDescent="0.35">
      <c r="A1216" s="55"/>
    </row>
    <row r="1217" spans="1:1" s="57" customFormat="1" x14ac:dyDescent="0.35">
      <c r="A1217" s="55"/>
    </row>
    <row r="1218" spans="1:1" s="57" customFormat="1" x14ac:dyDescent="0.35">
      <c r="A1218" s="55"/>
    </row>
    <row r="1219" spans="1:1" s="57" customFormat="1" x14ac:dyDescent="0.35">
      <c r="A1219" s="55"/>
    </row>
    <row r="1220" spans="1:1" s="57" customFormat="1" x14ac:dyDescent="0.35">
      <c r="A1220" s="55"/>
    </row>
    <row r="1221" spans="1:1" s="57" customFormat="1" x14ac:dyDescent="0.35">
      <c r="A1221" s="55"/>
    </row>
    <row r="1222" spans="1:1" s="57" customFormat="1" x14ac:dyDescent="0.35">
      <c r="A1222" s="55"/>
    </row>
    <row r="1223" spans="1:1" s="57" customFormat="1" x14ac:dyDescent="0.35">
      <c r="A1223" s="55"/>
    </row>
    <row r="1224" spans="1:1" s="57" customFormat="1" x14ac:dyDescent="0.35">
      <c r="A1224" s="55"/>
    </row>
    <row r="1225" spans="1:1" s="57" customFormat="1" x14ac:dyDescent="0.35">
      <c r="A1225" s="55"/>
    </row>
    <row r="1226" spans="1:1" s="57" customFormat="1" x14ac:dyDescent="0.35">
      <c r="A1226" s="55"/>
    </row>
    <row r="1227" spans="1:1" s="57" customFormat="1" x14ac:dyDescent="0.35">
      <c r="A1227" s="55"/>
    </row>
    <row r="1228" spans="1:1" s="57" customFormat="1" x14ac:dyDescent="0.35">
      <c r="A1228" s="55"/>
    </row>
    <row r="1229" spans="1:1" s="57" customFormat="1" x14ac:dyDescent="0.35">
      <c r="A1229" s="55"/>
    </row>
    <row r="1230" spans="1:1" s="57" customFormat="1" x14ac:dyDescent="0.35">
      <c r="A1230" s="55"/>
    </row>
    <row r="1231" spans="1:1" s="57" customFormat="1" x14ac:dyDescent="0.35">
      <c r="A1231" s="55"/>
    </row>
    <row r="1232" spans="1:1" s="57" customFormat="1" x14ac:dyDescent="0.35">
      <c r="A1232" s="55"/>
    </row>
    <row r="1233" spans="1:1" s="57" customFormat="1" x14ac:dyDescent="0.35">
      <c r="A1233" s="55"/>
    </row>
    <row r="1234" spans="1:1" s="57" customFormat="1" x14ac:dyDescent="0.35">
      <c r="A1234" s="55"/>
    </row>
    <row r="1235" spans="1:1" s="57" customFormat="1" x14ac:dyDescent="0.35">
      <c r="A1235" s="55"/>
    </row>
    <row r="1236" spans="1:1" s="57" customFormat="1" x14ac:dyDescent="0.35">
      <c r="A1236" s="55"/>
    </row>
    <row r="1237" spans="1:1" s="57" customFormat="1" x14ac:dyDescent="0.35">
      <c r="A1237" s="55"/>
    </row>
    <row r="1238" spans="1:1" s="57" customFormat="1" x14ac:dyDescent="0.35">
      <c r="A1238" s="55"/>
    </row>
    <row r="1239" spans="1:1" s="57" customFormat="1" x14ac:dyDescent="0.35">
      <c r="A1239" s="55"/>
    </row>
    <row r="1240" spans="1:1" s="57" customFormat="1" x14ac:dyDescent="0.35">
      <c r="A1240" s="55"/>
    </row>
    <row r="1241" spans="1:1" s="57" customFormat="1" x14ac:dyDescent="0.35">
      <c r="A1241" s="55"/>
    </row>
    <row r="1242" spans="1:1" s="57" customFormat="1" x14ac:dyDescent="0.35">
      <c r="A1242" s="55"/>
    </row>
    <row r="1243" spans="1:1" s="57" customFormat="1" x14ac:dyDescent="0.35">
      <c r="A1243" s="55"/>
    </row>
    <row r="1244" spans="1:1" s="57" customFormat="1" x14ac:dyDescent="0.35">
      <c r="A1244" s="55"/>
    </row>
    <row r="1245" spans="1:1" s="57" customFormat="1" x14ac:dyDescent="0.35">
      <c r="A1245" s="55"/>
    </row>
    <row r="1246" spans="1:1" s="57" customFormat="1" x14ac:dyDescent="0.35">
      <c r="A1246" s="55"/>
    </row>
    <row r="1247" spans="1:1" s="57" customFormat="1" x14ac:dyDescent="0.35">
      <c r="A1247" s="55"/>
    </row>
    <row r="1248" spans="1:1" s="57" customFormat="1" x14ac:dyDescent="0.35">
      <c r="A1248" s="55"/>
    </row>
    <row r="1249" spans="1:1" s="57" customFormat="1" x14ac:dyDescent="0.35">
      <c r="A1249" s="55"/>
    </row>
    <row r="1250" spans="1:1" s="57" customFormat="1" x14ac:dyDescent="0.35">
      <c r="A1250" s="55"/>
    </row>
    <row r="1251" spans="1:1" s="57" customFormat="1" x14ac:dyDescent="0.35">
      <c r="A1251" s="55"/>
    </row>
    <row r="1252" spans="1:1" s="57" customFormat="1" x14ac:dyDescent="0.35">
      <c r="A1252" s="55"/>
    </row>
    <row r="1253" spans="1:1" s="57" customFormat="1" x14ac:dyDescent="0.35">
      <c r="A1253" s="55"/>
    </row>
    <row r="1254" spans="1:1" s="57" customFormat="1" x14ac:dyDescent="0.35">
      <c r="A1254" s="55"/>
    </row>
    <row r="1255" spans="1:1" s="57" customFormat="1" x14ac:dyDescent="0.35">
      <c r="A1255" s="55"/>
    </row>
    <row r="1256" spans="1:1" s="57" customFormat="1" x14ac:dyDescent="0.35">
      <c r="A1256" s="55"/>
    </row>
    <row r="1257" spans="1:1" s="57" customFormat="1" x14ac:dyDescent="0.35">
      <c r="A1257" s="55"/>
    </row>
    <row r="1258" spans="1:1" s="57" customFormat="1" x14ac:dyDescent="0.35">
      <c r="A1258" s="55"/>
    </row>
    <row r="1259" spans="1:1" s="57" customFormat="1" x14ac:dyDescent="0.35">
      <c r="A1259" s="55"/>
    </row>
    <row r="1260" spans="1:1" s="57" customFormat="1" x14ac:dyDescent="0.35">
      <c r="A1260" s="55"/>
    </row>
    <row r="1261" spans="1:1" s="57" customFormat="1" x14ac:dyDescent="0.35">
      <c r="A1261" s="55"/>
    </row>
    <row r="1262" spans="1:1" s="57" customFormat="1" x14ac:dyDescent="0.35">
      <c r="A1262" s="55"/>
    </row>
    <row r="1263" spans="1:1" s="57" customFormat="1" x14ac:dyDescent="0.35">
      <c r="A1263" s="55"/>
    </row>
    <row r="1264" spans="1:1" s="57" customFormat="1" x14ac:dyDescent="0.35">
      <c r="A1264" s="55"/>
    </row>
    <row r="1265" spans="1:1" s="57" customFormat="1" x14ac:dyDescent="0.35">
      <c r="A1265" s="55"/>
    </row>
    <row r="1266" spans="1:1" s="57" customFormat="1" x14ac:dyDescent="0.35">
      <c r="A1266" s="55"/>
    </row>
    <row r="1267" spans="1:1" s="57" customFormat="1" x14ac:dyDescent="0.35">
      <c r="A1267" s="55"/>
    </row>
    <row r="1268" spans="1:1" s="57" customFormat="1" x14ac:dyDescent="0.35">
      <c r="A1268" s="55"/>
    </row>
    <row r="1269" spans="1:1" s="57" customFormat="1" x14ac:dyDescent="0.35">
      <c r="A1269" s="55"/>
    </row>
    <row r="1270" spans="1:1" s="57" customFormat="1" x14ac:dyDescent="0.35">
      <c r="A1270" s="55"/>
    </row>
    <row r="1271" spans="1:1" s="57" customFormat="1" x14ac:dyDescent="0.35">
      <c r="A1271" s="55"/>
    </row>
    <row r="1272" spans="1:1" s="57" customFormat="1" x14ac:dyDescent="0.35">
      <c r="A1272" s="55"/>
    </row>
    <row r="1273" spans="1:1" s="57" customFormat="1" x14ac:dyDescent="0.35">
      <c r="A1273" s="55"/>
    </row>
    <row r="1274" spans="1:1" s="57" customFormat="1" x14ac:dyDescent="0.35">
      <c r="A1274" s="55"/>
    </row>
    <row r="1275" spans="1:1" s="57" customFormat="1" x14ac:dyDescent="0.35">
      <c r="A1275" s="55"/>
    </row>
    <row r="1276" spans="1:1" s="57" customFormat="1" x14ac:dyDescent="0.35">
      <c r="A1276" s="55"/>
    </row>
    <row r="1277" spans="1:1" s="57" customFormat="1" x14ac:dyDescent="0.35">
      <c r="A1277" s="55"/>
    </row>
    <row r="1278" spans="1:1" s="57" customFormat="1" x14ac:dyDescent="0.35">
      <c r="A1278" s="55"/>
    </row>
    <row r="1279" spans="1:1" s="57" customFormat="1" x14ac:dyDescent="0.35">
      <c r="A1279" s="55"/>
    </row>
    <row r="1280" spans="1:1" s="57" customFormat="1" x14ac:dyDescent="0.35">
      <c r="A1280" s="55"/>
    </row>
    <row r="1281" spans="1:1" s="57" customFormat="1" x14ac:dyDescent="0.35">
      <c r="A1281" s="55"/>
    </row>
    <row r="1282" spans="1:1" s="57" customFormat="1" x14ac:dyDescent="0.35">
      <c r="A1282" s="55"/>
    </row>
    <row r="1283" spans="1:1" s="57" customFormat="1" x14ac:dyDescent="0.35">
      <c r="A1283" s="55"/>
    </row>
    <row r="1284" spans="1:1" s="57" customFormat="1" x14ac:dyDescent="0.35">
      <c r="A1284" s="55"/>
    </row>
    <row r="1285" spans="1:1" s="57" customFormat="1" x14ac:dyDescent="0.35">
      <c r="A1285" s="55"/>
    </row>
    <row r="1286" spans="1:1" s="57" customFormat="1" x14ac:dyDescent="0.35">
      <c r="A1286" s="55"/>
    </row>
    <row r="1287" spans="1:1" s="57" customFormat="1" x14ac:dyDescent="0.35">
      <c r="A1287" s="55"/>
    </row>
    <row r="1288" spans="1:1" s="57" customFormat="1" x14ac:dyDescent="0.35">
      <c r="A1288" s="55"/>
    </row>
    <row r="1289" spans="1:1" s="57" customFormat="1" x14ac:dyDescent="0.35">
      <c r="A1289" s="55"/>
    </row>
    <row r="1290" spans="1:1" s="57" customFormat="1" x14ac:dyDescent="0.35">
      <c r="A1290" s="55"/>
    </row>
    <row r="1291" spans="1:1" s="57" customFormat="1" x14ac:dyDescent="0.35">
      <c r="A1291" s="55"/>
    </row>
    <row r="1292" spans="1:1" s="57" customFormat="1" x14ac:dyDescent="0.35">
      <c r="A1292" s="55"/>
    </row>
    <row r="1293" spans="1:1" s="57" customFormat="1" x14ac:dyDescent="0.35">
      <c r="A1293" s="55"/>
    </row>
    <row r="1294" spans="1:1" s="57" customFormat="1" x14ac:dyDescent="0.35">
      <c r="A1294" s="55"/>
    </row>
    <row r="1295" spans="1:1" s="57" customFormat="1" x14ac:dyDescent="0.35">
      <c r="A1295" s="55"/>
    </row>
    <row r="1296" spans="1:1" s="57" customFormat="1" x14ac:dyDescent="0.35">
      <c r="A1296" s="55"/>
    </row>
    <row r="1297" spans="1:1" s="57" customFormat="1" x14ac:dyDescent="0.35">
      <c r="A1297" s="55"/>
    </row>
    <row r="1298" spans="1:1" s="57" customFormat="1" x14ac:dyDescent="0.35">
      <c r="A1298" s="55"/>
    </row>
    <row r="1299" spans="1:1" s="57" customFormat="1" x14ac:dyDescent="0.35">
      <c r="A1299" s="55"/>
    </row>
    <row r="1300" spans="1:1" s="57" customFormat="1" x14ac:dyDescent="0.35">
      <c r="A1300" s="55"/>
    </row>
    <row r="1301" spans="1:1" s="57" customFormat="1" x14ac:dyDescent="0.35">
      <c r="A1301" s="55"/>
    </row>
    <row r="1302" spans="1:1" s="57" customFormat="1" x14ac:dyDescent="0.35">
      <c r="A1302" s="55"/>
    </row>
    <row r="1303" spans="1:1" s="57" customFormat="1" x14ac:dyDescent="0.35">
      <c r="A1303" s="55"/>
    </row>
    <row r="1304" spans="1:1" s="57" customFormat="1" x14ac:dyDescent="0.35">
      <c r="A1304" s="55"/>
    </row>
    <row r="1305" spans="1:1" s="57" customFormat="1" x14ac:dyDescent="0.35">
      <c r="A1305" s="55"/>
    </row>
    <row r="1306" spans="1:1" s="57" customFormat="1" x14ac:dyDescent="0.35">
      <c r="A1306" s="55"/>
    </row>
    <row r="1307" spans="1:1" s="57" customFormat="1" x14ac:dyDescent="0.35">
      <c r="A1307" s="55"/>
    </row>
    <row r="1308" spans="1:1" s="57" customFormat="1" x14ac:dyDescent="0.35">
      <c r="A1308" s="55"/>
    </row>
    <row r="1309" spans="1:1" s="57" customFormat="1" x14ac:dyDescent="0.35">
      <c r="A1309" s="55"/>
    </row>
    <row r="1310" spans="1:1" s="57" customFormat="1" x14ac:dyDescent="0.35">
      <c r="A1310" s="55"/>
    </row>
    <row r="1311" spans="1:1" s="57" customFormat="1" x14ac:dyDescent="0.35">
      <c r="A1311" s="55"/>
    </row>
    <row r="1312" spans="1:1" s="57" customFormat="1" x14ac:dyDescent="0.35">
      <c r="A1312" s="55"/>
    </row>
    <row r="1313" spans="1:1" s="57" customFormat="1" x14ac:dyDescent="0.35">
      <c r="A1313" s="55"/>
    </row>
    <row r="1314" spans="1:1" s="57" customFormat="1" x14ac:dyDescent="0.35">
      <c r="A1314" s="55"/>
    </row>
    <row r="1315" spans="1:1" s="57" customFormat="1" x14ac:dyDescent="0.35">
      <c r="A1315" s="55"/>
    </row>
    <row r="1316" spans="1:1" s="57" customFormat="1" x14ac:dyDescent="0.35">
      <c r="A1316" s="55"/>
    </row>
    <row r="1317" spans="1:1" s="57" customFormat="1" x14ac:dyDescent="0.35">
      <c r="A1317" s="55"/>
    </row>
    <row r="1318" spans="1:1" s="57" customFormat="1" x14ac:dyDescent="0.35">
      <c r="A1318" s="55"/>
    </row>
    <row r="1319" spans="1:1" s="57" customFormat="1" x14ac:dyDescent="0.35">
      <c r="A1319" s="55"/>
    </row>
    <row r="1320" spans="1:1" s="57" customFormat="1" x14ac:dyDescent="0.35">
      <c r="A1320" s="55"/>
    </row>
    <row r="1321" spans="1:1" s="57" customFormat="1" x14ac:dyDescent="0.35">
      <c r="A1321" s="55"/>
    </row>
    <row r="1322" spans="1:1" s="57" customFormat="1" x14ac:dyDescent="0.35">
      <c r="A1322" s="55"/>
    </row>
    <row r="1323" spans="1:1" s="57" customFormat="1" x14ac:dyDescent="0.35">
      <c r="A1323" s="55"/>
    </row>
    <row r="1324" spans="1:1" s="57" customFormat="1" x14ac:dyDescent="0.35">
      <c r="A1324" s="55"/>
    </row>
    <row r="1325" spans="1:1" s="57" customFormat="1" x14ac:dyDescent="0.35">
      <c r="A1325" s="55"/>
    </row>
    <row r="1326" spans="1:1" s="57" customFormat="1" x14ac:dyDescent="0.35">
      <c r="A1326" s="55"/>
    </row>
    <row r="1327" spans="1:1" s="57" customFormat="1" x14ac:dyDescent="0.35">
      <c r="A1327" s="55"/>
    </row>
    <row r="1328" spans="1:1" s="57" customFormat="1" x14ac:dyDescent="0.35">
      <c r="A1328" s="55"/>
    </row>
    <row r="1329" spans="1:1" s="57" customFormat="1" x14ac:dyDescent="0.35">
      <c r="A1329" s="55"/>
    </row>
    <row r="1330" spans="1:1" s="57" customFormat="1" x14ac:dyDescent="0.35">
      <c r="A1330" s="55"/>
    </row>
    <row r="1331" spans="1:1" s="57" customFormat="1" x14ac:dyDescent="0.35">
      <c r="A1331" s="55"/>
    </row>
    <row r="1332" spans="1:1" s="57" customFormat="1" x14ac:dyDescent="0.35">
      <c r="A1332" s="55"/>
    </row>
    <row r="1333" spans="1:1" s="57" customFormat="1" x14ac:dyDescent="0.35">
      <c r="A1333" s="55"/>
    </row>
    <row r="1334" spans="1:1" s="57" customFormat="1" x14ac:dyDescent="0.35">
      <c r="A1334" s="55"/>
    </row>
    <row r="1335" spans="1:1" s="57" customFormat="1" x14ac:dyDescent="0.35">
      <c r="A1335" s="55"/>
    </row>
    <row r="1336" spans="1:1" s="57" customFormat="1" x14ac:dyDescent="0.35">
      <c r="A1336" s="55"/>
    </row>
    <row r="1337" spans="1:1" s="57" customFormat="1" x14ac:dyDescent="0.35">
      <c r="A1337" s="55"/>
    </row>
    <row r="1338" spans="1:1" s="57" customFormat="1" x14ac:dyDescent="0.35">
      <c r="A1338" s="55"/>
    </row>
    <row r="1339" spans="1:1" s="57" customFormat="1" x14ac:dyDescent="0.35">
      <c r="A1339" s="55"/>
    </row>
    <row r="1340" spans="1:1" s="57" customFormat="1" x14ac:dyDescent="0.35">
      <c r="A1340" s="55"/>
    </row>
    <row r="1341" spans="1:1" s="57" customFormat="1" x14ac:dyDescent="0.35">
      <c r="A1341" s="55"/>
    </row>
    <row r="1342" spans="1:1" s="57" customFormat="1" x14ac:dyDescent="0.35">
      <c r="A1342" s="55"/>
    </row>
    <row r="1343" spans="1:1" s="57" customFormat="1" x14ac:dyDescent="0.35">
      <c r="A1343" s="55"/>
    </row>
    <row r="1344" spans="1:1" s="57" customFormat="1" x14ac:dyDescent="0.35">
      <c r="A1344" s="55"/>
    </row>
    <row r="1345" spans="1:1" s="57" customFormat="1" x14ac:dyDescent="0.35">
      <c r="A1345" s="55"/>
    </row>
    <row r="1346" spans="1:1" s="57" customFormat="1" x14ac:dyDescent="0.35">
      <c r="A1346" s="55"/>
    </row>
    <row r="1347" spans="1:1" s="57" customFormat="1" x14ac:dyDescent="0.35">
      <c r="A1347" s="55"/>
    </row>
    <row r="1348" spans="1:1" s="57" customFormat="1" x14ac:dyDescent="0.35">
      <c r="A1348" s="55"/>
    </row>
    <row r="1349" spans="1:1" s="57" customFormat="1" x14ac:dyDescent="0.35">
      <c r="A1349" s="55"/>
    </row>
    <row r="1350" spans="1:1" s="57" customFormat="1" x14ac:dyDescent="0.35">
      <c r="A1350" s="55"/>
    </row>
    <row r="1351" spans="1:1" s="57" customFormat="1" x14ac:dyDescent="0.35">
      <c r="A1351" s="55"/>
    </row>
    <row r="1352" spans="1:1" s="57" customFormat="1" x14ac:dyDescent="0.35">
      <c r="A1352" s="55"/>
    </row>
    <row r="1353" spans="1:1" s="57" customFormat="1" x14ac:dyDescent="0.35">
      <c r="A1353" s="55"/>
    </row>
    <row r="1354" spans="1:1" s="57" customFormat="1" x14ac:dyDescent="0.35">
      <c r="A1354" s="55"/>
    </row>
    <row r="1355" spans="1:1" s="57" customFormat="1" x14ac:dyDescent="0.35">
      <c r="A1355" s="55"/>
    </row>
    <row r="1356" spans="1:1" s="57" customFormat="1" x14ac:dyDescent="0.35">
      <c r="A1356" s="55"/>
    </row>
    <row r="1357" spans="1:1" s="57" customFormat="1" x14ac:dyDescent="0.35">
      <c r="A1357" s="55"/>
    </row>
    <row r="1358" spans="1:1" s="57" customFormat="1" x14ac:dyDescent="0.35">
      <c r="A1358" s="55"/>
    </row>
    <row r="1359" spans="1:1" s="57" customFormat="1" x14ac:dyDescent="0.35">
      <c r="A1359" s="55"/>
    </row>
    <row r="1360" spans="1:1" s="57" customFormat="1" x14ac:dyDescent="0.35">
      <c r="A1360" s="55"/>
    </row>
    <row r="1361" spans="1:1" s="57" customFormat="1" x14ac:dyDescent="0.35">
      <c r="A1361" s="55"/>
    </row>
    <row r="1362" spans="1:1" s="57" customFormat="1" x14ac:dyDescent="0.35">
      <c r="A1362" s="55"/>
    </row>
    <row r="1363" spans="1:1" s="57" customFormat="1" x14ac:dyDescent="0.35">
      <c r="A1363" s="55"/>
    </row>
    <row r="1364" spans="1:1" s="57" customFormat="1" x14ac:dyDescent="0.35">
      <c r="A1364" s="55"/>
    </row>
    <row r="1365" spans="1:1" s="57" customFormat="1" x14ac:dyDescent="0.35">
      <c r="A1365" s="55"/>
    </row>
    <row r="1366" spans="1:1" s="57" customFormat="1" x14ac:dyDescent="0.35">
      <c r="A1366" s="55"/>
    </row>
    <row r="1367" spans="1:1" s="57" customFormat="1" x14ac:dyDescent="0.35">
      <c r="A1367" s="55"/>
    </row>
    <row r="1368" spans="1:1" s="57" customFormat="1" x14ac:dyDescent="0.35">
      <c r="A1368" s="55"/>
    </row>
    <row r="1369" spans="1:1" s="57" customFormat="1" x14ac:dyDescent="0.35">
      <c r="A1369" s="55"/>
    </row>
    <row r="1370" spans="1:1" s="57" customFormat="1" x14ac:dyDescent="0.35">
      <c r="A1370" s="55"/>
    </row>
    <row r="1371" spans="1:1" s="57" customFormat="1" x14ac:dyDescent="0.35">
      <c r="A1371" s="55"/>
    </row>
    <row r="1372" spans="1:1" s="57" customFormat="1" x14ac:dyDescent="0.35">
      <c r="A1372" s="55"/>
    </row>
    <row r="1373" spans="1:1" s="57" customFormat="1" x14ac:dyDescent="0.35">
      <c r="A1373" s="55"/>
    </row>
    <row r="1374" spans="1:1" s="57" customFormat="1" x14ac:dyDescent="0.35">
      <c r="A1374" s="55"/>
    </row>
    <row r="1375" spans="1:1" s="57" customFormat="1" x14ac:dyDescent="0.35">
      <c r="A1375" s="55"/>
    </row>
    <row r="1376" spans="1:1" s="57" customFormat="1" x14ac:dyDescent="0.35">
      <c r="A1376" s="55"/>
    </row>
    <row r="1377" spans="1:1" s="57" customFormat="1" x14ac:dyDescent="0.35">
      <c r="A1377" s="55"/>
    </row>
    <row r="1378" spans="1:1" s="57" customFormat="1" x14ac:dyDescent="0.35">
      <c r="A1378" s="55"/>
    </row>
    <row r="1379" spans="1:1" s="57" customFormat="1" x14ac:dyDescent="0.35">
      <c r="A1379" s="55"/>
    </row>
    <row r="1380" spans="1:1" s="57" customFormat="1" x14ac:dyDescent="0.35">
      <c r="A1380" s="55"/>
    </row>
    <row r="1381" spans="1:1" s="57" customFormat="1" x14ac:dyDescent="0.35">
      <c r="A1381" s="55"/>
    </row>
    <row r="1382" spans="1:1" s="57" customFormat="1" x14ac:dyDescent="0.35">
      <c r="A1382" s="55"/>
    </row>
    <row r="1383" spans="1:1" s="57" customFormat="1" x14ac:dyDescent="0.35">
      <c r="A1383" s="55"/>
    </row>
    <row r="1384" spans="1:1" s="57" customFormat="1" x14ac:dyDescent="0.35">
      <c r="A1384" s="55"/>
    </row>
    <row r="1385" spans="1:1" s="57" customFormat="1" x14ac:dyDescent="0.35">
      <c r="A1385" s="55"/>
    </row>
    <row r="1386" spans="1:1" s="57" customFormat="1" x14ac:dyDescent="0.35">
      <c r="A1386" s="55"/>
    </row>
    <row r="1387" spans="1:1" s="57" customFormat="1" x14ac:dyDescent="0.35">
      <c r="A1387" s="55"/>
    </row>
    <row r="1388" spans="1:1" s="57" customFormat="1" x14ac:dyDescent="0.35">
      <c r="A1388" s="55"/>
    </row>
    <row r="1389" spans="1:1" s="57" customFormat="1" x14ac:dyDescent="0.35">
      <c r="A1389" s="55"/>
    </row>
    <row r="1390" spans="1:1" s="57" customFormat="1" x14ac:dyDescent="0.35">
      <c r="A1390" s="55"/>
    </row>
    <row r="1391" spans="1:1" s="57" customFormat="1" x14ac:dyDescent="0.35">
      <c r="A1391" s="55"/>
    </row>
    <row r="1392" spans="1:1" s="57" customFormat="1" x14ac:dyDescent="0.35">
      <c r="A1392" s="55"/>
    </row>
    <row r="1393" spans="1:1" s="57" customFormat="1" x14ac:dyDescent="0.35">
      <c r="A1393" s="55"/>
    </row>
    <row r="1394" spans="1:1" s="57" customFormat="1" x14ac:dyDescent="0.35">
      <c r="A1394" s="55"/>
    </row>
    <row r="1395" spans="1:1" s="57" customFormat="1" x14ac:dyDescent="0.35">
      <c r="A1395" s="55"/>
    </row>
    <row r="1396" spans="1:1" s="57" customFormat="1" x14ac:dyDescent="0.35">
      <c r="A1396" s="55"/>
    </row>
    <row r="1397" spans="1:1" s="57" customFormat="1" x14ac:dyDescent="0.35">
      <c r="A1397" s="55"/>
    </row>
    <row r="1398" spans="1:1" s="57" customFormat="1" x14ac:dyDescent="0.35">
      <c r="A1398" s="55"/>
    </row>
    <row r="1399" spans="1:1" s="57" customFormat="1" x14ac:dyDescent="0.35">
      <c r="A1399" s="55"/>
    </row>
    <row r="1400" spans="1:1" s="57" customFormat="1" x14ac:dyDescent="0.35">
      <c r="A1400" s="55"/>
    </row>
    <row r="1401" spans="1:1" s="57" customFormat="1" x14ac:dyDescent="0.35">
      <c r="A1401" s="55"/>
    </row>
    <row r="1402" spans="1:1" s="57" customFormat="1" x14ac:dyDescent="0.35">
      <c r="A1402" s="55"/>
    </row>
    <row r="1403" spans="1:1" s="57" customFormat="1" x14ac:dyDescent="0.35">
      <c r="A1403" s="55"/>
    </row>
    <row r="1404" spans="1:1" s="57" customFormat="1" x14ac:dyDescent="0.35">
      <c r="A1404" s="55"/>
    </row>
    <row r="1405" spans="1:1" s="57" customFormat="1" x14ac:dyDescent="0.35">
      <c r="A1405" s="55"/>
    </row>
    <row r="1406" spans="1:1" s="57" customFormat="1" x14ac:dyDescent="0.35">
      <c r="A1406" s="55"/>
    </row>
    <row r="1407" spans="1:1" s="57" customFormat="1" x14ac:dyDescent="0.35">
      <c r="A1407" s="55"/>
    </row>
    <row r="1408" spans="1:1" s="57" customFormat="1" x14ac:dyDescent="0.35">
      <c r="A1408" s="55"/>
    </row>
    <row r="1409" spans="1:1" s="57" customFormat="1" x14ac:dyDescent="0.35">
      <c r="A1409" s="55"/>
    </row>
    <row r="1410" spans="1:1" s="57" customFormat="1" x14ac:dyDescent="0.35">
      <c r="A1410" s="55"/>
    </row>
    <row r="1411" spans="1:1" s="57" customFormat="1" x14ac:dyDescent="0.35">
      <c r="A1411" s="55"/>
    </row>
    <row r="1412" spans="1:1" s="57" customFormat="1" x14ac:dyDescent="0.35">
      <c r="A1412" s="55"/>
    </row>
    <row r="1413" spans="1:1" s="57" customFormat="1" x14ac:dyDescent="0.35">
      <c r="A1413" s="55"/>
    </row>
    <row r="1414" spans="1:1" s="57" customFormat="1" x14ac:dyDescent="0.35">
      <c r="A1414" s="55"/>
    </row>
    <row r="1415" spans="1:1" s="57" customFormat="1" x14ac:dyDescent="0.35">
      <c r="A1415" s="55"/>
    </row>
    <row r="1416" spans="1:1" s="57" customFormat="1" x14ac:dyDescent="0.35">
      <c r="A1416" s="55"/>
    </row>
    <row r="1417" spans="1:1" s="57" customFormat="1" x14ac:dyDescent="0.35">
      <c r="A1417" s="55"/>
    </row>
    <row r="1418" spans="1:1" s="57" customFormat="1" x14ac:dyDescent="0.35">
      <c r="A1418" s="55"/>
    </row>
    <row r="1419" spans="1:1" s="57" customFormat="1" x14ac:dyDescent="0.35">
      <c r="A1419" s="55"/>
    </row>
    <row r="1420" spans="1:1" s="57" customFormat="1" x14ac:dyDescent="0.35">
      <c r="A1420" s="55"/>
    </row>
    <row r="1421" spans="1:1" s="57" customFormat="1" x14ac:dyDescent="0.35">
      <c r="A1421" s="55"/>
    </row>
    <row r="1422" spans="1:1" s="57" customFormat="1" x14ac:dyDescent="0.35">
      <c r="A1422" s="55"/>
    </row>
    <row r="1423" spans="1:1" s="57" customFormat="1" x14ac:dyDescent="0.35">
      <c r="A1423" s="55"/>
    </row>
    <row r="1424" spans="1:1" s="57" customFormat="1" x14ac:dyDescent="0.35">
      <c r="A1424" s="55"/>
    </row>
    <row r="1425" spans="1:1" s="57" customFormat="1" x14ac:dyDescent="0.35">
      <c r="A1425" s="55"/>
    </row>
    <row r="1426" spans="1:1" s="57" customFormat="1" x14ac:dyDescent="0.35">
      <c r="A1426" s="55"/>
    </row>
    <row r="1427" spans="1:1" s="57" customFormat="1" x14ac:dyDescent="0.35">
      <c r="A1427" s="55"/>
    </row>
    <row r="1428" spans="1:1" s="57" customFormat="1" x14ac:dyDescent="0.35">
      <c r="A1428" s="55"/>
    </row>
    <row r="1429" spans="1:1" s="57" customFormat="1" x14ac:dyDescent="0.35">
      <c r="A1429" s="55"/>
    </row>
    <row r="1430" spans="1:1" s="57" customFormat="1" x14ac:dyDescent="0.35">
      <c r="A1430" s="55"/>
    </row>
    <row r="1431" spans="1:1" s="57" customFormat="1" x14ac:dyDescent="0.35">
      <c r="A1431" s="55"/>
    </row>
    <row r="1432" spans="1:1" s="57" customFormat="1" x14ac:dyDescent="0.35">
      <c r="A1432" s="55"/>
    </row>
    <row r="1433" spans="1:1" s="57" customFormat="1" x14ac:dyDescent="0.35">
      <c r="A1433" s="55"/>
    </row>
    <row r="1434" spans="1:1" s="57" customFormat="1" x14ac:dyDescent="0.35">
      <c r="A1434" s="55"/>
    </row>
    <row r="1435" spans="1:1" s="57" customFormat="1" x14ac:dyDescent="0.35">
      <c r="A1435" s="55"/>
    </row>
    <row r="1436" spans="1:1" s="57" customFormat="1" x14ac:dyDescent="0.35">
      <c r="A1436" s="55"/>
    </row>
    <row r="1437" spans="1:1" s="57" customFormat="1" x14ac:dyDescent="0.35">
      <c r="A1437" s="55"/>
    </row>
    <row r="1438" spans="1:1" s="57" customFormat="1" x14ac:dyDescent="0.35">
      <c r="A1438" s="55"/>
    </row>
    <row r="1439" spans="1:1" s="57" customFormat="1" x14ac:dyDescent="0.35">
      <c r="A1439" s="55"/>
    </row>
    <row r="1440" spans="1:1" s="57" customFormat="1" x14ac:dyDescent="0.35">
      <c r="A1440" s="55"/>
    </row>
    <row r="1441" spans="1:1" s="57" customFormat="1" x14ac:dyDescent="0.35">
      <c r="A1441" s="55"/>
    </row>
    <row r="1442" spans="1:1" s="57" customFormat="1" x14ac:dyDescent="0.35">
      <c r="A1442" s="55"/>
    </row>
    <row r="1443" spans="1:1" s="57" customFormat="1" x14ac:dyDescent="0.35">
      <c r="A1443" s="55"/>
    </row>
    <row r="1444" spans="1:1" s="57" customFormat="1" x14ac:dyDescent="0.35">
      <c r="A1444" s="55"/>
    </row>
    <row r="1445" spans="1:1" s="57" customFormat="1" x14ac:dyDescent="0.35">
      <c r="A1445" s="55"/>
    </row>
    <row r="1446" spans="1:1" s="57" customFormat="1" x14ac:dyDescent="0.35">
      <c r="A1446" s="55"/>
    </row>
    <row r="1447" spans="1:1" s="57" customFormat="1" x14ac:dyDescent="0.35">
      <c r="A1447" s="55"/>
    </row>
    <row r="1448" spans="1:1" s="57" customFormat="1" x14ac:dyDescent="0.35">
      <c r="A1448" s="55"/>
    </row>
    <row r="1449" spans="1:1" s="57" customFormat="1" x14ac:dyDescent="0.35">
      <c r="A1449" s="55"/>
    </row>
    <row r="1450" spans="1:1" s="57" customFormat="1" x14ac:dyDescent="0.35">
      <c r="A1450" s="55"/>
    </row>
    <row r="1451" spans="1:1" s="57" customFormat="1" x14ac:dyDescent="0.35">
      <c r="A1451" s="55"/>
    </row>
    <row r="1452" spans="1:1" s="57" customFormat="1" x14ac:dyDescent="0.35">
      <c r="A1452" s="55"/>
    </row>
    <row r="1453" spans="1:1" s="57" customFormat="1" x14ac:dyDescent="0.35">
      <c r="A1453" s="55"/>
    </row>
    <row r="1454" spans="1:1" s="57" customFormat="1" x14ac:dyDescent="0.35">
      <c r="A1454" s="55"/>
    </row>
    <row r="1455" spans="1:1" s="57" customFormat="1" x14ac:dyDescent="0.35">
      <c r="A1455" s="55"/>
    </row>
    <row r="1456" spans="1:1" s="57" customFormat="1" x14ac:dyDescent="0.35">
      <c r="A1456" s="55"/>
    </row>
    <row r="1457" spans="1:1" s="57" customFormat="1" x14ac:dyDescent="0.35">
      <c r="A1457" s="55"/>
    </row>
    <row r="1458" spans="1:1" s="57" customFormat="1" x14ac:dyDescent="0.35">
      <c r="A1458" s="55"/>
    </row>
    <row r="1459" spans="1:1" s="57" customFormat="1" x14ac:dyDescent="0.35">
      <c r="A1459" s="55"/>
    </row>
    <row r="1460" spans="1:1" s="57" customFormat="1" x14ac:dyDescent="0.35">
      <c r="A1460" s="55"/>
    </row>
    <row r="1461" spans="1:1" s="57" customFormat="1" x14ac:dyDescent="0.35">
      <c r="A1461" s="55"/>
    </row>
    <row r="1462" spans="1:1" s="57" customFormat="1" x14ac:dyDescent="0.35">
      <c r="A1462" s="55"/>
    </row>
    <row r="1463" spans="1:1" s="57" customFormat="1" x14ac:dyDescent="0.35">
      <c r="A1463" s="55"/>
    </row>
    <row r="1464" spans="1:1" s="57" customFormat="1" x14ac:dyDescent="0.35">
      <c r="A1464" s="55"/>
    </row>
    <row r="1465" spans="1:1" s="57" customFormat="1" x14ac:dyDescent="0.35">
      <c r="A1465" s="55"/>
    </row>
    <row r="1466" spans="1:1" s="57" customFormat="1" x14ac:dyDescent="0.35">
      <c r="A1466" s="55"/>
    </row>
    <row r="1467" spans="1:1" s="57" customFormat="1" x14ac:dyDescent="0.35">
      <c r="A1467" s="55"/>
    </row>
    <row r="1468" spans="1:1" s="57" customFormat="1" x14ac:dyDescent="0.35">
      <c r="A1468" s="55"/>
    </row>
    <row r="1469" spans="1:1" s="57" customFormat="1" x14ac:dyDescent="0.35">
      <c r="A1469" s="55"/>
    </row>
    <row r="1470" spans="1:1" s="57" customFormat="1" x14ac:dyDescent="0.35">
      <c r="A1470" s="55"/>
    </row>
    <row r="1471" spans="1:1" s="57" customFormat="1" x14ac:dyDescent="0.35">
      <c r="A1471" s="55"/>
    </row>
    <row r="1472" spans="1:1" s="57" customFormat="1" x14ac:dyDescent="0.35">
      <c r="A1472" s="55"/>
    </row>
    <row r="1473" spans="1:1" s="57" customFormat="1" x14ac:dyDescent="0.35">
      <c r="A1473" s="55"/>
    </row>
    <row r="1474" spans="1:1" s="57" customFormat="1" x14ac:dyDescent="0.35">
      <c r="A1474" s="55"/>
    </row>
    <row r="1475" spans="1:1" s="57" customFormat="1" x14ac:dyDescent="0.35">
      <c r="A1475" s="55"/>
    </row>
    <row r="1476" spans="1:1" s="57" customFormat="1" x14ac:dyDescent="0.35">
      <c r="A1476" s="55"/>
    </row>
    <row r="1477" spans="1:1" s="57" customFormat="1" x14ac:dyDescent="0.35">
      <c r="A1477" s="55"/>
    </row>
    <row r="1478" spans="1:1" s="57" customFormat="1" x14ac:dyDescent="0.35">
      <c r="A1478" s="55"/>
    </row>
    <row r="1479" spans="1:1" s="57" customFormat="1" x14ac:dyDescent="0.35">
      <c r="A1479" s="55"/>
    </row>
    <row r="1480" spans="1:1" s="57" customFormat="1" x14ac:dyDescent="0.35">
      <c r="A1480" s="55"/>
    </row>
    <row r="1481" spans="1:1" s="57" customFormat="1" x14ac:dyDescent="0.35">
      <c r="A1481" s="55"/>
    </row>
    <row r="1482" spans="1:1" s="57" customFormat="1" x14ac:dyDescent="0.35">
      <c r="A1482" s="55"/>
    </row>
    <row r="1483" spans="1:1" s="57" customFormat="1" x14ac:dyDescent="0.35">
      <c r="A1483" s="55"/>
    </row>
    <row r="1484" spans="1:1" s="57" customFormat="1" x14ac:dyDescent="0.35">
      <c r="A1484" s="55"/>
    </row>
    <row r="1485" spans="1:1" s="57" customFormat="1" x14ac:dyDescent="0.35">
      <c r="A1485" s="55"/>
    </row>
    <row r="1486" spans="1:1" s="57" customFormat="1" x14ac:dyDescent="0.35">
      <c r="A1486" s="55"/>
    </row>
    <row r="1487" spans="1:1" s="57" customFormat="1" x14ac:dyDescent="0.35">
      <c r="A1487" s="55"/>
    </row>
    <row r="1488" spans="1:1" s="57" customFormat="1" x14ac:dyDescent="0.35">
      <c r="A1488" s="55"/>
    </row>
    <row r="1489" spans="1:1" s="57" customFormat="1" x14ac:dyDescent="0.35">
      <c r="A1489" s="55"/>
    </row>
    <row r="1490" spans="1:1" s="57" customFormat="1" x14ac:dyDescent="0.35">
      <c r="A1490" s="55"/>
    </row>
    <row r="1491" spans="1:1" s="57" customFormat="1" x14ac:dyDescent="0.35">
      <c r="A1491" s="55"/>
    </row>
    <row r="1492" spans="1:1" s="57" customFormat="1" x14ac:dyDescent="0.35">
      <c r="A1492" s="55"/>
    </row>
    <row r="1493" spans="1:1" s="57" customFormat="1" x14ac:dyDescent="0.35">
      <c r="A1493" s="55"/>
    </row>
    <row r="1494" spans="1:1" s="57" customFormat="1" x14ac:dyDescent="0.35">
      <c r="A1494" s="55"/>
    </row>
    <row r="1495" spans="1:1" s="57" customFormat="1" x14ac:dyDescent="0.35">
      <c r="A1495" s="55"/>
    </row>
    <row r="1496" spans="1:1" s="57" customFormat="1" x14ac:dyDescent="0.35">
      <c r="A1496" s="55"/>
    </row>
    <row r="1497" spans="1:1" s="57" customFormat="1" x14ac:dyDescent="0.35">
      <c r="A1497" s="55"/>
    </row>
    <row r="1498" spans="1:1" s="57" customFormat="1" x14ac:dyDescent="0.35">
      <c r="A1498" s="55"/>
    </row>
    <row r="1499" spans="1:1" s="57" customFormat="1" x14ac:dyDescent="0.35">
      <c r="A1499" s="55"/>
    </row>
    <row r="1500" spans="1:1" s="57" customFormat="1" x14ac:dyDescent="0.35">
      <c r="A1500" s="55"/>
    </row>
    <row r="1501" spans="1:1" s="57" customFormat="1" x14ac:dyDescent="0.35">
      <c r="A1501" s="55"/>
    </row>
    <row r="1502" spans="1:1" s="57" customFormat="1" x14ac:dyDescent="0.35">
      <c r="A1502" s="55"/>
    </row>
    <row r="1503" spans="1:1" s="57" customFormat="1" x14ac:dyDescent="0.35">
      <c r="A1503" s="55"/>
    </row>
    <row r="1504" spans="1:1" s="57" customFormat="1" x14ac:dyDescent="0.35">
      <c r="A1504" s="55"/>
    </row>
    <row r="1505" spans="1:1" s="57" customFormat="1" x14ac:dyDescent="0.35">
      <c r="A1505" s="55"/>
    </row>
    <row r="1506" spans="1:1" s="57" customFormat="1" x14ac:dyDescent="0.35">
      <c r="A1506" s="55"/>
    </row>
    <row r="1507" spans="1:1" s="57" customFormat="1" x14ac:dyDescent="0.35">
      <c r="A1507" s="55"/>
    </row>
    <row r="1508" spans="1:1" s="57" customFormat="1" x14ac:dyDescent="0.35">
      <c r="A1508" s="55"/>
    </row>
    <row r="1509" spans="1:1" s="57" customFormat="1" x14ac:dyDescent="0.35">
      <c r="A1509" s="55"/>
    </row>
    <row r="1510" spans="1:1" s="57" customFormat="1" x14ac:dyDescent="0.35">
      <c r="A1510" s="55"/>
    </row>
    <row r="1511" spans="1:1" s="57" customFormat="1" x14ac:dyDescent="0.35">
      <c r="A1511" s="55"/>
    </row>
    <row r="1512" spans="1:1" s="57" customFormat="1" x14ac:dyDescent="0.35">
      <c r="A1512" s="55"/>
    </row>
    <row r="1513" spans="1:1" s="57" customFormat="1" x14ac:dyDescent="0.35">
      <c r="A1513" s="55"/>
    </row>
    <row r="1514" spans="1:1" s="57" customFormat="1" x14ac:dyDescent="0.35">
      <c r="A1514" s="55"/>
    </row>
    <row r="1515" spans="1:1" s="57" customFormat="1" x14ac:dyDescent="0.35">
      <c r="A1515" s="55"/>
    </row>
    <row r="1516" spans="1:1" s="57" customFormat="1" x14ac:dyDescent="0.35">
      <c r="A1516" s="55"/>
    </row>
    <row r="1517" spans="1:1" s="57" customFormat="1" x14ac:dyDescent="0.35">
      <c r="A1517" s="55"/>
    </row>
    <row r="1518" spans="1:1" s="57" customFormat="1" x14ac:dyDescent="0.35">
      <c r="A1518" s="55"/>
    </row>
    <row r="1519" spans="1:1" s="57" customFormat="1" x14ac:dyDescent="0.35">
      <c r="A1519" s="55"/>
    </row>
    <row r="1520" spans="1:1" s="57" customFormat="1" x14ac:dyDescent="0.35">
      <c r="A1520" s="55"/>
    </row>
    <row r="1521" spans="1:1" s="57" customFormat="1" x14ac:dyDescent="0.35">
      <c r="A1521" s="55"/>
    </row>
    <row r="1522" spans="1:1" s="57" customFormat="1" x14ac:dyDescent="0.35">
      <c r="A1522" s="55"/>
    </row>
    <row r="1523" spans="1:1" s="57" customFormat="1" x14ac:dyDescent="0.35">
      <c r="A1523" s="55"/>
    </row>
    <row r="1524" spans="1:1" s="57" customFormat="1" x14ac:dyDescent="0.35">
      <c r="A1524" s="55"/>
    </row>
    <row r="1525" spans="1:1" s="57" customFormat="1" x14ac:dyDescent="0.35">
      <c r="A1525" s="55"/>
    </row>
    <row r="1526" spans="1:1" s="57" customFormat="1" x14ac:dyDescent="0.35">
      <c r="A1526" s="55"/>
    </row>
    <row r="1527" spans="1:1" s="57" customFormat="1" x14ac:dyDescent="0.35">
      <c r="A1527" s="55"/>
    </row>
    <row r="1528" spans="1:1" s="57" customFormat="1" x14ac:dyDescent="0.35">
      <c r="A1528" s="55"/>
    </row>
    <row r="1529" spans="1:1" s="57" customFormat="1" x14ac:dyDescent="0.35">
      <c r="A1529" s="55"/>
    </row>
    <row r="1530" spans="1:1" s="57" customFormat="1" x14ac:dyDescent="0.35">
      <c r="A1530" s="55"/>
    </row>
    <row r="1531" spans="1:1" s="57" customFormat="1" x14ac:dyDescent="0.35">
      <c r="A1531" s="55"/>
    </row>
    <row r="1532" spans="1:1" s="57" customFormat="1" x14ac:dyDescent="0.35">
      <c r="A1532" s="55"/>
    </row>
    <row r="1533" spans="1:1" s="57" customFormat="1" x14ac:dyDescent="0.35">
      <c r="A1533" s="55"/>
    </row>
    <row r="1534" spans="1:1" s="57" customFormat="1" x14ac:dyDescent="0.35">
      <c r="A1534" s="55"/>
    </row>
    <row r="1535" spans="1:1" s="57" customFormat="1" x14ac:dyDescent="0.35">
      <c r="A1535" s="55"/>
    </row>
    <row r="1536" spans="1:1" s="57" customFormat="1" x14ac:dyDescent="0.35">
      <c r="A1536" s="55"/>
    </row>
    <row r="1537" spans="1:1" s="57" customFormat="1" x14ac:dyDescent="0.35">
      <c r="A1537" s="55"/>
    </row>
    <row r="1538" spans="1:1" s="57" customFormat="1" x14ac:dyDescent="0.35">
      <c r="A1538" s="55"/>
    </row>
    <row r="1539" spans="1:1" s="57" customFormat="1" x14ac:dyDescent="0.35">
      <c r="A1539" s="55"/>
    </row>
    <row r="1540" spans="1:1" s="57" customFormat="1" x14ac:dyDescent="0.35">
      <c r="A1540" s="55"/>
    </row>
    <row r="1541" spans="1:1" s="57" customFormat="1" x14ac:dyDescent="0.35">
      <c r="A1541" s="55"/>
    </row>
    <row r="1542" spans="1:1" s="57" customFormat="1" x14ac:dyDescent="0.35">
      <c r="A1542" s="55"/>
    </row>
    <row r="1543" spans="1:1" s="57" customFormat="1" x14ac:dyDescent="0.35">
      <c r="A1543" s="55"/>
    </row>
    <row r="1544" spans="1:1" s="57" customFormat="1" x14ac:dyDescent="0.35">
      <c r="A1544" s="55"/>
    </row>
    <row r="1545" spans="1:1" s="57" customFormat="1" x14ac:dyDescent="0.35">
      <c r="A1545" s="55"/>
    </row>
    <row r="1546" spans="1:1" s="57" customFormat="1" x14ac:dyDescent="0.35">
      <c r="A1546" s="55"/>
    </row>
    <row r="1547" spans="1:1" s="57" customFormat="1" x14ac:dyDescent="0.35">
      <c r="A1547" s="55"/>
    </row>
    <row r="1548" spans="1:1" s="57" customFormat="1" x14ac:dyDescent="0.35">
      <c r="A1548" s="55"/>
    </row>
    <row r="1549" spans="1:1" s="57" customFormat="1" x14ac:dyDescent="0.35">
      <c r="A1549" s="55"/>
    </row>
    <row r="1550" spans="1:1" s="57" customFormat="1" x14ac:dyDescent="0.35">
      <c r="A1550" s="55"/>
    </row>
    <row r="1551" spans="1:1" s="57" customFormat="1" x14ac:dyDescent="0.35">
      <c r="A1551" s="55"/>
    </row>
    <row r="1552" spans="1:1" s="57" customFormat="1" x14ac:dyDescent="0.35">
      <c r="A1552" s="55"/>
    </row>
    <row r="1553" spans="1:1" s="57" customFormat="1" x14ac:dyDescent="0.35">
      <c r="A1553" s="55"/>
    </row>
    <row r="1554" spans="1:1" s="57" customFormat="1" x14ac:dyDescent="0.35">
      <c r="A1554" s="55"/>
    </row>
    <row r="1555" spans="1:1" s="57" customFormat="1" x14ac:dyDescent="0.35">
      <c r="A1555" s="55"/>
    </row>
    <row r="1556" spans="1:1" s="57" customFormat="1" x14ac:dyDescent="0.35">
      <c r="A1556" s="55"/>
    </row>
    <row r="1557" spans="1:1" s="57" customFormat="1" x14ac:dyDescent="0.35">
      <c r="A1557" s="55"/>
    </row>
    <row r="1558" spans="1:1" s="57" customFormat="1" x14ac:dyDescent="0.35">
      <c r="A1558" s="55"/>
    </row>
    <row r="1559" spans="1:1" s="57" customFormat="1" x14ac:dyDescent="0.35">
      <c r="A1559" s="55"/>
    </row>
    <row r="1560" spans="1:1" s="57" customFormat="1" x14ac:dyDescent="0.35">
      <c r="A1560" s="55"/>
    </row>
    <row r="1561" spans="1:1" s="57" customFormat="1" x14ac:dyDescent="0.35">
      <c r="A1561" s="55"/>
    </row>
    <row r="1562" spans="1:1" s="57" customFormat="1" x14ac:dyDescent="0.35">
      <c r="A1562" s="55"/>
    </row>
    <row r="1563" spans="1:1" s="57" customFormat="1" x14ac:dyDescent="0.35">
      <c r="A1563" s="55"/>
    </row>
    <row r="1564" spans="1:1" s="57" customFormat="1" x14ac:dyDescent="0.35">
      <c r="A1564" s="55"/>
    </row>
    <row r="1565" spans="1:1" s="57" customFormat="1" x14ac:dyDescent="0.35">
      <c r="A1565" s="55"/>
    </row>
    <row r="1566" spans="1:1" s="57" customFormat="1" x14ac:dyDescent="0.35">
      <c r="A1566" s="55"/>
    </row>
    <row r="1567" spans="1:1" s="57" customFormat="1" x14ac:dyDescent="0.35">
      <c r="A1567" s="55"/>
    </row>
    <row r="1568" spans="1:1" s="57" customFormat="1" x14ac:dyDescent="0.35">
      <c r="A1568" s="55"/>
    </row>
    <row r="1569" spans="1:1" s="57" customFormat="1" x14ac:dyDescent="0.35">
      <c r="A1569" s="55"/>
    </row>
    <row r="1570" spans="1:1" s="57" customFormat="1" x14ac:dyDescent="0.35">
      <c r="A1570" s="55"/>
    </row>
    <row r="1571" spans="1:1" s="57" customFormat="1" x14ac:dyDescent="0.35">
      <c r="A1571" s="55"/>
    </row>
    <row r="1572" spans="1:1" s="57" customFormat="1" x14ac:dyDescent="0.35">
      <c r="A1572" s="55"/>
    </row>
    <row r="1573" spans="1:1" s="57" customFormat="1" x14ac:dyDescent="0.35">
      <c r="A1573" s="55"/>
    </row>
    <row r="1574" spans="1:1" s="57" customFormat="1" x14ac:dyDescent="0.35">
      <c r="A1574" s="55"/>
    </row>
    <row r="1575" spans="1:1" s="57" customFormat="1" x14ac:dyDescent="0.35">
      <c r="A1575" s="55"/>
    </row>
    <row r="1576" spans="1:1" s="57" customFormat="1" x14ac:dyDescent="0.35">
      <c r="A1576" s="55"/>
    </row>
    <row r="1577" spans="1:1" s="57" customFormat="1" x14ac:dyDescent="0.35">
      <c r="A1577" s="55"/>
    </row>
    <row r="1578" spans="1:1" s="57" customFormat="1" x14ac:dyDescent="0.35">
      <c r="A1578" s="55"/>
    </row>
    <row r="1579" spans="1:1" s="57" customFormat="1" x14ac:dyDescent="0.35">
      <c r="A1579" s="55"/>
    </row>
    <row r="1580" spans="1:1" s="57" customFormat="1" x14ac:dyDescent="0.35">
      <c r="A1580" s="55"/>
    </row>
    <row r="1581" spans="1:1" s="57" customFormat="1" x14ac:dyDescent="0.35">
      <c r="A1581" s="55"/>
    </row>
    <row r="1582" spans="1:1" s="57" customFormat="1" x14ac:dyDescent="0.35">
      <c r="A1582" s="55"/>
    </row>
    <row r="1583" spans="1:1" s="57" customFormat="1" x14ac:dyDescent="0.35">
      <c r="A1583" s="55"/>
    </row>
    <row r="1584" spans="1:1" s="57" customFormat="1" x14ac:dyDescent="0.35">
      <c r="A1584" s="55"/>
    </row>
    <row r="1585" spans="1:1" s="57" customFormat="1" x14ac:dyDescent="0.35">
      <c r="A1585" s="55"/>
    </row>
    <row r="1586" spans="1:1" s="57" customFormat="1" x14ac:dyDescent="0.35">
      <c r="A1586" s="55"/>
    </row>
    <row r="1587" spans="1:1" s="57" customFormat="1" x14ac:dyDescent="0.35">
      <c r="A1587" s="55"/>
    </row>
    <row r="1588" spans="1:1" s="57" customFormat="1" x14ac:dyDescent="0.35">
      <c r="A1588" s="55"/>
    </row>
    <row r="1589" spans="1:1" s="57" customFormat="1" x14ac:dyDescent="0.35">
      <c r="A1589" s="55"/>
    </row>
    <row r="1590" spans="1:1" s="57" customFormat="1" x14ac:dyDescent="0.35">
      <c r="A1590" s="55"/>
    </row>
    <row r="1591" spans="1:1" s="57" customFormat="1" x14ac:dyDescent="0.35">
      <c r="A1591" s="55"/>
    </row>
    <row r="1592" spans="1:1" s="57" customFormat="1" x14ac:dyDescent="0.35">
      <c r="A1592" s="55"/>
    </row>
    <row r="1593" spans="1:1" s="57" customFormat="1" x14ac:dyDescent="0.35">
      <c r="A1593" s="55"/>
    </row>
    <row r="1594" spans="1:1" s="57" customFormat="1" x14ac:dyDescent="0.35">
      <c r="A1594" s="55"/>
    </row>
    <row r="1595" spans="1:1" s="57" customFormat="1" x14ac:dyDescent="0.35">
      <c r="A1595" s="55"/>
    </row>
    <row r="1596" spans="1:1" s="57" customFormat="1" x14ac:dyDescent="0.35">
      <c r="A1596" s="55"/>
    </row>
    <row r="1597" spans="1:1" s="57" customFormat="1" x14ac:dyDescent="0.35">
      <c r="A1597" s="55"/>
    </row>
    <row r="1598" spans="1:1" s="57" customFormat="1" x14ac:dyDescent="0.35">
      <c r="A1598" s="55"/>
    </row>
    <row r="1599" spans="1:1" s="57" customFormat="1" x14ac:dyDescent="0.35">
      <c r="A1599" s="55"/>
    </row>
    <row r="1600" spans="1:1" s="57" customFormat="1" x14ac:dyDescent="0.35">
      <c r="A1600" s="55"/>
    </row>
    <row r="1601" spans="1:1" s="57" customFormat="1" x14ac:dyDescent="0.35">
      <c r="A1601" s="55"/>
    </row>
    <row r="1602" spans="1:1" s="57" customFormat="1" x14ac:dyDescent="0.35">
      <c r="A1602" s="55"/>
    </row>
    <row r="1603" spans="1:1" s="57" customFormat="1" x14ac:dyDescent="0.35">
      <c r="A1603" s="55"/>
    </row>
    <row r="1604" spans="1:1" s="57" customFormat="1" x14ac:dyDescent="0.35">
      <c r="A1604" s="55"/>
    </row>
    <row r="1605" spans="1:1" s="57" customFormat="1" x14ac:dyDescent="0.35">
      <c r="A1605" s="55"/>
    </row>
    <row r="1606" spans="1:1" s="57" customFormat="1" x14ac:dyDescent="0.35">
      <c r="A1606" s="55"/>
    </row>
    <row r="1607" spans="1:1" s="57" customFormat="1" x14ac:dyDescent="0.35">
      <c r="A1607" s="55"/>
    </row>
    <row r="1608" spans="1:1" s="57" customFormat="1" x14ac:dyDescent="0.35">
      <c r="A1608" s="55"/>
    </row>
    <row r="1609" spans="1:1" s="57" customFormat="1" x14ac:dyDescent="0.35">
      <c r="A1609" s="55"/>
    </row>
    <row r="1610" spans="1:1" s="57" customFormat="1" x14ac:dyDescent="0.35">
      <c r="A1610" s="55"/>
    </row>
    <row r="1611" spans="1:1" s="57" customFormat="1" x14ac:dyDescent="0.35">
      <c r="A1611" s="55"/>
    </row>
    <row r="1612" spans="1:1" s="57" customFormat="1" x14ac:dyDescent="0.35">
      <c r="A1612" s="55"/>
    </row>
    <row r="1613" spans="1:1" s="57" customFormat="1" x14ac:dyDescent="0.35">
      <c r="A1613" s="55"/>
    </row>
    <row r="1614" spans="1:1" s="57" customFormat="1" x14ac:dyDescent="0.35">
      <c r="A1614" s="55"/>
    </row>
    <row r="1615" spans="1:1" s="57" customFormat="1" x14ac:dyDescent="0.35">
      <c r="A1615" s="55"/>
    </row>
    <row r="1616" spans="1:1" s="57" customFormat="1" x14ac:dyDescent="0.35">
      <c r="A1616" s="55"/>
    </row>
    <row r="1617" spans="1:1" s="57" customFormat="1" x14ac:dyDescent="0.35">
      <c r="A1617" s="55"/>
    </row>
    <row r="1618" spans="1:1" s="57" customFormat="1" x14ac:dyDescent="0.35">
      <c r="A1618" s="55"/>
    </row>
    <row r="1619" spans="1:1" s="57" customFormat="1" x14ac:dyDescent="0.35">
      <c r="A1619" s="55"/>
    </row>
    <row r="1620" spans="1:1" s="57" customFormat="1" x14ac:dyDescent="0.35">
      <c r="A1620" s="55"/>
    </row>
    <row r="1621" spans="1:1" s="57" customFormat="1" x14ac:dyDescent="0.35">
      <c r="A1621" s="55"/>
    </row>
    <row r="1622" spans="1:1" s="57" customFormat="1" x14ac:dyDescent="0.35">
      <c r="A1622" s="55"/>
    </row>
    <row r="1623" spans="1:1" s="57" customFormat="1" x14ac:dyDescent="0.35">
      <c r="A1623" s="55"/>
    </row>
    <row r="1624" spans="1:1" s="57" customFormat="1" x14ac:dyDescent="0.35">
      <c r="A1624" s="55"/>
    </row>
    <row r="1625" spans="1:1" s="57" customFormat="1" x14ac:dyDescent="0.35">
      <c r="A1625" s="55"/>
    </row>
    <row r="1626" spans="1:1" s="57" customFormat="1" x14ac:dyDescent="0.35">
      <c r="A1626" s="55"/>
    </row>
    <row r="1627" spans="1:1" s="57" customFormat="1" x14ac:dyDescent="0.35">
      <c r="A1627" s="55"/>
    </row>
    <row r="1628" spans="1:1" s="57" customFormat="1" x14ac:dyDescent="0.35">
      <c r="A1628" s="55"/>
    </row>
    <row r="1629" spans="1:1" s="57" customFormat="1" x14ac:dyDescent="0.35">
      <c r="A1629" s="55"/>
    </row>
    <row r="1630" spans="1:1" s="57" customFormat="1" x14ac:dyDescent="0.35">
      <c r="A1630" s="55"/>
    </row>
    <row r="1631" spans="1:1" s="57" customFormat="1" x14ac:dyDescent="0.35">
      <c r="A1631" s="55"/>
    </row>
    <row r="1632" spans="1:1" s="57" customFormat="1" x14ac:dyDescent="0.35">
      <c r="A1632" s="55"/>
    </row>
    <row r="1633" spans="1:1" s="57" customFormat="1" x14ac:dyDescent="0.35">
      <c r="A1633" s="55"/>
    </row>
    <row r="1634" spans="1:1" s="57" customFormat="1" x14ac:dyDescent="0.35">
      <c r="A1634" s="55"/>
    </row>
    <row r="1635" spans="1:1" s="57" customFormat="1" x14ac:dyDescent="0.35">
      <c r="A1635" s="55"/>
    </row>
    <row r="1636" spans="1:1" s="57" customFormat="1" x14ac:dyDescent="0.35">
      <c r="A1636" s="55"/>
    </row>
    <row r="1637" spans="1:1" s="57" customFormat="1" x14ac:dyDescent="0.35">
      <c r="A1637" s="55"/>
    </row>
    <row r="1638" spans="1:1" s="57" customFormat="1" x14ac:dyDescent="0.35">
      <c r="A1638" s="55"/>
    </row>
    <row r="1639" spans="1:1" s="57" customFormat="1" x14ac:dyDescent="0.35">
      <c r="A1639" s="55"/>
    </row>
    <row r="1640" spans="1:1" s="57" customFormat="1" x14ac:dyDescent="0.35">
      <c r="A1640" s="55"/>
    </row>
    <row r="1641" spans="1:1" s="57" customFormat="1" x14ac:dyDescent="0.35">
      <c r="A1641" s="55"/>
    </row>
    <row r="1642" spans="1:1" s="57" customFormat="1" x14ac:dyDescent="0.35">
      <c r="A1642" s="55"/>
    </row>
    <row r="1643" spans="1:1" s="57" customFormat="1" x14ac:dyDescent="0.35">
      <c r="A1643" s="55"/>
    </row>
    <row r="1644" spans="1:1" s="57" customFormat="1" x14ac:dyDescent="0.35">
      <c r="A1644" s="55"/>
    </row>
    <row r="1645" spans="1:1" s="57" customFormat="1" x14ac:dyDescent="0.35">
      <c r="A1645" s="55"/>
    </row>
    <row r="1646" spans="1:1" s="57" customFormat="1" x14ac:dyDescent="0.35">
      <c r="A1646" s="55"/>
    </row>
    <row r="1647" spans="1:1" s="57" customFormat="1" x14ac:dyDescent="0.35">
      <c r="A1647" s="55"/>
    </row>
    <row r="1648" spans="1:1" s="57" customFormat="1" x14ac:dyDescent="0.35">
      <c r="A1648" s="55"/>
    </row>
    <row r="1649" spans="1:1" s="57" customFormat="1" x14ac:dyDescent="0.35">
      <c r="A1649" s="55"/>
    </row>
    <row r="1650" spans="1:1" s="57" customFormat="1" x14ac:dyDescent="0.35">
      <c r="A1650" s="55"/>
    </row>
    <row r="1651" spans="1:1" s="57" customFormat="1" x14ac:dyDescent="0.35">
      <c r="A1651" s="55"/>
    </row>
    <row r="1652" spans="1:1" s="57" customFormat="1" x14ac:dyDescent="0.35">
      <c r="A1652" s="55"/>
    </row>
    <row r="1653" spans="1:1" s="57" customFormat="1" x14ac:dyDescent="0.35">
      <c r="A1653" s="55"/>
    </row>
    <row r="1654" spans="1:1" s="57" customFormat="1" x14ac:dyDescent="0.35">
      <c r="A1654" s="55"/>
    </row>
    <row r="1655" spans="1:1" s="57" customFormat="1" x14ac:dyDescent="0.35">
      <c r="A1655" s="55"/>
    </row>
    <row r="1656" spans="1:1" s="57" customFormat="1" x14ac:dyDescent="0.35">
      <c r="A1656" s="55"/>
    </row>
    <row r="1657" spans="1:1" s="57" customFormat="1" x14ac:dyDescent="0.35">
      <c r="A1657" s="55"/>
    </row>
    <row r="1658" spans="1:1" s="57" customFormat="1" x14ac:dyDescent="0.35">
      <c r="A1658" s="55"/>
    </row>
    <row r="1659" spans="1:1" s="57" customFormat="1" x14ac:dyDescent="0.35">
      <c r="A1659" s="55"/>
    </row>
    <row r="1660" spans="1:1" s="57" customFormat="1" x14ac:dyDescent="0.35">
      <c r="A1660" s="55"/>
    </row>
    <row r="1661" spans="1:1" s="57" customFormat="1" x14ac:dyDescent="0.35">
      <c r="A1661" s="55"/>
    </row>
    <row r="1662" spans="1:1" s="57" customFormat="1" x14ac:dyDescent="0.35">
      <c r="A1662" s="55"/>
    </row>
    <row r="1663" spans="1:1" s="57" customFormat="1" x14ac:dyDescent="0.35">
      <c r="A1663" s="55"/>
    </row>
    <row r="1664" spans="1:1" s="57" customFormat="1" x14ac:dyDescent="0.35">
      <c r="A1664" s="55"/>
    </row>
    <row r="1665" spans="1:1" s="57" customFormat="1" x14ac:dyDescent="0.35">
      <c r="A1665" s="55"/>
    </row>
    <row r="1666" spans="1:1" s="57" customFormat="1" x14ac:dyDescent="0.35">
      <c r="A1666" s="55"/>
    </row>
    <row r="1667" spans="1:1" s="57" customFormat="1" x14ac:dyDescent="0.35">
      <c r="A1667" s="55"/>
    </row>
    <row r="1668" spans="1:1" s="57" customFormat="1" x14ac:dyDescent="0.35">
      <c r="A1668" s="55"/>
    </row>
    <row r="1669" spans="1:1" s="57" customFormat="1" x14ac:dyDescent="0.35">
      <c r="A1669" s="55"/>
    </row>
    <row r="1670" spans="1:1" s="57" customFormat="1" x14ac:dyDescent="0.35">
      <c r="A1670" s="55"/>
    </row>
    <row r="1671" spans="1:1" s="57" customFormat="1" x14ac:dyDescent="0.35">
      <c r="A1671" s="55"/>
    </row>
    <row r="1672" spans="1:1" s="57" customFormat="1" x14ac:dyDescent="0.35">
      <c r="A1672" s="55"/>
    </row>
    <row r="1673" spans="1:1" s="57" customFormat="1" x14ac:dyDescent="0.35">
      <c r="A1673" s="55"/>
    </row>
    <row r="1674" spans="1:1" s="57" customFormat="1" x14ac:dyDescent="0.35">
      <c r="A1674" s="55"/>
    </row>
    <row r="1675" spans="1:1" s="57" customFormat="1" x14ac:dyDescent="0.35">
      <c r="A1675" s="55"/>
    </row>
    <row r="1676" spans="1:1" s="57" customFormat="1" x14ac:dyDescent="0.35">
      <c r="A1676" s="55"/>
    </row>
    <row r="1677" spans="1:1" s="57" customFormat="1" x14ac:dyDescent="0.35">
      <c r="A1677" s="55"/>
    </row>
    <row r="1678" spans="1:1" s="57" customFormat="1" x14ac:dyDescent="0.35">
      <c r="A1678" s="55"/>
    </row>
    <row r="1679" spans="1:1" s="57" customFormat="1" x14ac:dyDescent="0.35">
      <c r="A1679" s="55"/>
    </row>
    <row r="1680" spans="1:1" s="57" customFormat="1" x14ac:dyDescent="0.35">
      <c r="A1680" s="55"/>
    </row>
    <row r="1681" spans="1:1" s="57" customFormat="1" x14ac:dyDescent="0.35">
      <c r="A1681" s="55"/>
    </row>
    <row r="1682" spans="1:1" s="57" customFormat="1" x14ac:dyDescent="0.35">
      <c r="A1682" s="55"/>
    </row>
    <row r="1683" spans="1:1" s="57" customFormat="1" x14ac:dyDescent="0.35">
      <c r="A1683" s="55"/>
    </row>
    <row r="1684" spans="1:1" s="57" customFormat="1" x14ac:dyDescent="0.35">
      <c r="A1684" s="55"/>
    </row>
    <row r="1685" spans="1:1" s="57" customFormat="1" x14ac:dyDescent="0.35">
      <c r="A1685" s="55"/>
    </row>
    <row r="1686" spans="1:1" s="57" customFormat="1" x14ac:dyDescent="0.35">
      <c r="A1686" s="55"/>
    </row>
    <row r="1687" spans="1:1" s="57" customFormat="1" x14ac:dyDescent="0.35">
      <c r="A1687" s="55"/>
    </row>
    <row r="1688" spans="1:1" s="57" customFormat="1" x14ac:dyDescent="0.35">
      <c r="A1688" s="55"/>
    </row>
    <row r="1689" spans="1:1" s="57" customFormat="1" x14ac:dyDescent="0.35">
      <c r="A1689" s="55"/>
    </row>
    <row r="1690" spans="1:1" s="57" customFormat="1" x14ac:dyDescent="0.35">
      <c r="A1690" s="55"/>
    </row>
    <row r="1691" spans="1:1" s="57" customFormat="1" x14ac:dyDescent="0.35">
      <c r="A1691" s="55"/>
    </row>
    <row r="1692" spans="1:1" s="57" customFormat="1" x14ac:dyDescent="0.35">
      <c r="A1692" s="55"/>
    </row>
    <row r="1693" spans="1:1" s="57" customFormat="1" x14ac:dyDescent="0.35">
      <c r="A1693" s="55"/>
    </row>
    <row r="1694" spans="1:1" s="57" customFormat="1" x14ac:dyDescent="0.35">
      <c r="A1694" s="55"/>
    </row>
    <row r="1695" spans="1:1" s="57" customFormat="1" x14ac:dyDescent="0.35">
      <c r="A1695" s="55"/>
    </row>
    <row r="1696" spans="1:1" s="57" customFormat="1" x14ac:dyDescent="0.35">
      <c r="A1696" s="55"/>
    </row>
    <row r="1697" spans="1:1" s="57" customFormat="1" x14ac:dyDescent="0.35">
      <c r="A1697" s="55"/>
    </row>
    <row r="1698" spans="1:1" s="57" customFormat="1" x14ac:dyDescent="0.35">
      <c r="A1698" s="55"/>
    </row>
    <row r="1699" spans="1:1" s="57" customFormat="1" x14ac:dyDescent="0.35">
      <c r="A1699" s="55"/>
    </row>
    <row r="1700" spans="1:1" s="57" customFormat="1" x14ac:dyDescent="0.35">
      <c r="A1700" s="55"/>
    </row>
    <row r="1701" spans="1:1" s="57" customFormat="1" x14ac:dyDescent="0.35">
      <c r="A1701" s="55"/>
    </row>
    <row r="1702" spans="1:1" s="57" customFormat="1" x14ac:dyDescent="0.35">
      <c r="A1702" s="55"/>
    </row>
    <row r="1703" spans="1:1" s="57" customFormat="1" x14ac:dyDescent="0.35">
      <c r="A1703" s="55"/>
    </row>
    <row r="1704" spans="1:1" s="57" customFormat="1" x14ac:dyDescent="0.35">
      <c r="A1704" s="55"/>
    </row>
    <row r="1705" spans="1:1" s="57" customFormat="1" x14ac:dyDescent="0.35">
      <c r="A1705" s="55"/>
    </row>
    <row r="1706" spans="1:1" s="57" customFormat="1" x14ac:dyDescent="0.35">
      <c r="A1706" s="55"/>
    </row>
    <row r="1707" spans="1:1" s="57" customFormat="1" x14ac:dyDescent="0.35">
      <c r="A1707" s="55"/>
    </row>
    <row r="1708" spans="1:1" s="57" customFormat="1" x14ac:dyDescent="0.35">
      <c r="A1708" s="55"/>
    </row>
    <row r="1709" spans="1:1" s="57" customFormat="1" x14ac:dyDescent="0.35">
      <c r="A1709" s="55"/>
    </row>
    <row r="1710" spans="1:1" s="57" customFormat="1" x14ac:dyDescent="0.35">
      <c r="A1710" s="55"/>
    </row>
    <row r="1711" spans="1:1" s="57" customFormat="1" x14ac:dyDescent="0.35">
      <c r="A1711" s="55"/>
    </row>
    <row r="1712" spans="1:1" s="57" customFormat="1" x14ac:dyDescent="0.35">
      <c r="A1712" s="55"/>
    </row>
    <row r="1713" spans="1:1" s="57" customFormat="1" x14ac:dyDescent="0.35">
      <c r="A1713" s="55"/>
    </row>
    <row r="1714" spans="1:1" s="57" customFormat="1" x14ac:dyDescent="0.35">
      <c r="A1714" s="55"/>
    </row>
    <row r="1715" spans="1:1" s="57" customFormat="1" x14ac:dyDescent="0.35">
      <c r="A1715" s="55"/>
    </row>
    <row r="1716" spans="1:1" s="57" customFormat="1" x14ac:dyDescent="0.35">
      <c r="A1716" s="55"/>
    </row>
    <row r="1717" spans="1:1" s="57" customFormat="1" x14ac:dyDescent="0.35">
      <c r="A1717" s="55"/>
    </row>
    <row r="1718" spans="1:1" s="57" customFormat="1" x14ac:dyDescent="0.35">
      <c r="A1718" s="55"/>
    </row>
    <row r="1719" spans="1:1" s="57" customFormat="1" x14ac:dyDescent="0.35">
      <c r="A1719" s="55"/>
    </row>
    <row r="1720" spans="1:1" s="57" customFormat="1" x14ac:dyDescent="0.35">
      <c r="A1720" s="55"/>
    </row>
    <row r="1721" spans="1:1" s="57" customFormat="1" x14ac:dyDescent="0.35">
      <c r="A1721" s="55"/>
    </row>
    <row r="1722" spans="1:1" s="57" customFormat="1" x14ac:dyDescent="0.35">
      <c r="A1722" s="55"/>
    </row>
    <row r="1723" spans="1:1" s="57" customFormat="1" x14ac:dyDescent="0.35">
      <c r="A1723" s="55"/>
    </row>
    <row r="1724" spans="1:1" s="57" customFormat="1" x14ac:dyDescent="0.35">
      <c r="A1724" s="55"/>
    </row>
    <row r="1725" spans="1:1" s="57" customFormat="1" x14ac:dyDescent="0.35">
      <c r="A1725" s="55"/>
    </row>
    <row r="1726" spans="1:1" s="57" customFormat="1" x14ac:dyDescent="0.35">
      <c r="A1726" s="55"/>
    </row>
    <row r="1727" spans="1:1" s="57" customFormat="1" x14ac:dyDescent="0.35">
      <c r="A1727" s="55"/>
    </row>
    <row r="1728" spans="1:1" s="57" customFormat="1" x14ac:dyDescent="0.35">
      <c r="A1728" s="55"/>
    </row>
    <row r="1729" spans="1:1" s="57" customFormat="1" x14ac:dyDescent="0.35">
      <c r="A1729" s="55"/>
    </row>
    <row r="1730" spans="1:1" s="57" customFormat="1" x14ac:dyDescent="0.35">
      <c r="A1730" s="55"/>
    </row>
    <row r="1731" spans="1:1" s="57" customFormat="1" x14ac:dyDescent="0.35">
      <c r="A1731" s="55"/>
    </row>
    <row r="1732" spans="1:1" s="57" customFormat="1" x14ac:dyDescent="0.35">
      <c r="A1732" s="55"/>
    </row>
    <row r="1733" spans="1:1" s="57" customFormat="1" x14ac:dyDescent="0.35">
      <c r="A1733" s="55"/>
    </row>
    <row r="1734" spans="1:1" s="57" customFormat="1" x14ac:dyDescent="0.35">
      <c r="A1734" s="55"/>
    </row>
    <row r="1735" spans="1:1" s="57" customFormat="1" x14ac:dyDescent="0.35">
      <c r="A1735" s="55"/>
    </row>
    <row r="1736" spans="1:1" s="57" customFormat="1" x14ac:dyDescent="0.35">
      <c r="A1736" s="55"/>
    </row>
    <row r="1737" spans="1:1" s="57" customFormat="1" x14ac:dyDescent="0.35">
      <c r="A1737" s="55"/>
    </row>
    <row r="1738" spans="1:1" s="57" customFormat="1" x14ac:dyDescent="0.35">
      <c r="A1738" s="55"/>
    </row>
    <row r="1739" spans="1:1" s="57" customFormat="1" x14ac:dyDescent="0.35">
      <c r="A1739" s="55"/>
    </row>
    <row r="1740" spans="1:1" s="57" customFormat="1" x14ac:dyDescent="0.35">
      <c r="A1740" s="55"/>
    </row>
    <row r="1741" spans="1:1" s="57" customFormat="1" x14ac:dyDescent="0.35">
      <c r="A1741" s="55"/>
    </row>
    <row r="1742" spans="1:1" s="57" customFormat="1" x14ac:dyDescent="0.35">
      <c r="A1742" s="55"/>
    </row>
    <row r="1743" spans="1:1" s="57" customFormat="1" x14ac:dyDescent="0.35">
      <c r="A1743" s="55"/>
    </row>
    <row r="1744" spans="1:1" s="57" customFormat="1" x14ac:dyDescent="0.35">
      <c r="A1744" s="55"/>
    </row>
    <row r="1745" spans="1:1" s="57" customFormat="1" x14ac:dyDescent="0.35">
      <c r="A1745" s="55"/>
    </row>
    <row r="1746" spans="1:1" s="57" customFormat="1" x14ac:dyDescent="0.35">
      <c r="A1746" s="55"/>
    </row>
    <row r="1747" spans="1:1" s="57" customFormat="1" x14ac:dyDescent="0.35">
      <c r="A1747" s="55"/>
    </row>
    <row r="1748" spans="1:1" s="57" customFormat="1" x14ac:dyDescent="0.35">
      <c r="A1748" s="55"/>
    </row>
    <row r="1749" spans="1:1" s="57" customFormat="1" x14ac:dyDescent="0.35">
      <c r="A1749" s="55"/>
    </row>
    <row r="1750" spans="1:1" s="57" customFormat="1" x14ac:dyDescent="0.35">
      <c r="A1750" s="55"/>
    </row>
    <row r="1751" spans="1:1" s="57" customFormat="1" x14ac:dyDescent="0.35">
      <c r="A1751" s="55"/>
    </row>
    <row r="1752" spans="1:1" s="57" customFormat="1" x14ac:dyDescent="0.35">
      <c r="A1752" s="55"/>
    </row>
    <row r="1753" spans="1:1" s="57" customFormat="1" x14ac:dyDescent="0.35">
      <c r="A1753" s="55"/>
    </row>
    <row r="1754" spans="1:1" s="57" customFormat="1" x14ac:dyDescent="0.35">
      <c r="A1754" s="55"/>
    </row>
    <row r="1755" spans="1:1" s="57" customFormat="1" x14ac:dyDescent="0.35">
      <c r="A1755" s="55"/>
    </row>
    <row r="1756" spans="1:1" s="57" customFormat="1" x14ac:dyDescent="0.35">
      <c r="A1756" s="55"/>
    </row>
    <row r="1757" spans="1:1" s="57" customFormat="1" x14ac:dyDescent="0.35">
      <c r="A1757" s="55"/>
    </row>
    <row r="1758" spans="1:1" s="57" customFormat="1" x14ac:dyDescent="0.35">
      <c r="A1758" s="55"/>
    </row>
    <row r="1759" spans="1:1" s="57" customFormat="1" x14ac:dyDescent="0.35">
      <c r="A1759" s="55"/>
    </row>
    <row r="1760" spans="1:1" s="57" customFormat="1" x14ac:dyDescent="0.35">
      <c r="A1760" s="55"/>
    </row>
    <row r="1761" spans="1:1" s="57" customFormat="1" x14ac:dyDescent="0.35">
      <c r="A1761" s="55"/>
    </row>
    <row r="1762" spans="1:1" s="57" customFormat="1" x14ac:dyDescent="0.35">
      <c r="A1762" s="55"/>
    </row>
    <row r="1763" spans="1:1" s="57" customFormat="1" x14ac:dyDescent="0.35">
      <c r="A1763" s="55"/>
    </row>
    <row r="1764" spans="1:1" s="57" customFormat="1" x14ac:dyDescent="0.35">
      <c r="A1764" s="55"/>
    </row>
    <row r="1765" spans="1:1" s="57" customFormat="1" x14ac:dyDescent="0.35">
      <c r="A1765" s="55"/>
    </row>
    <row r="1766" spans="1:1" s="57" customFormat="1" x14ac:dyDescent="0.35">
      <c r="A1766" s="55"/>
    </row>
    <row r="1767" spans="1:1" s="57" customFormat="1" x14ac:dyDescent="0.35">
      <c r="A1767" s="55"/>
    </row>
    <row r="1768" spans="1:1" s="57" customFormat="1" x14ac:dyDescent="0.35">
      <c r="A1768" s="55"/>
    </row>
    <row r="1769" spans="1:1" s="57" customFormat="1" x14ac:dyDescent="0.35">
      <c r="A1769" s="55"/>
    </row>
    <row r="1770" spans="1:1" s="57" customFormat="1" x14ac:dyDescent="0.35">
      <c r="A1770" s="55"/>
    </row>
    <row r="1771" spans="1:1" s="57" customFormat="1" x14ac:dyDescent="0.35">
      <c r="A1771" s="55"/>
    </row>
    <row r="1772" spans="1:1" s="57" customFormat="1" x14ac:dyDescent="0.35">
      <c r="A1772" s="55"/>
    </row>
    <row r="1773" spans="1:1" s="57" customFormat="1" x14ac:dyDescent="0.35">
      <c r="A1773" s="55"/>
    </row>
    <row r="1774" spans="1:1" s="57" customFormat="1" x14ac:dyDescent="0.35">
      <c r="A1774" s="55"/>
    </row>
    <row r="1775" spans="1:1" s="57" customFormat="1" x14ac:dyDescent="0.35">
      <c r="A1775" s="55"/>
    </row>
    <row r="1776" spans="1:1" s="57" customFormat="1" x14ac:dyDescent="0.35">
      <c r="A1776" s="55"/>
    </row>
    <row r="1777" spans="1:1" s="57" customFormat="1" x14ac:dyDescent="0.35">
      <c r="A1777" s="55"/>
    </row>
    <row r="1778" spans="1:1" s="57" customFormat="1" x14ac:dyDescent="0.35">
      <c r="A1778" s="55"/>
    </row>
    <row r="1779" spans="1:1" s="57" customFormat="1" x14ac:dyDescent="0.35">
      <c r="A1779" s="55"/>
    </row>
    <row r="1780" spans="1:1" s="57" customFormat="1" x14ac:dyDescent="0.35">
      <c r="A1780" s="55"/>
    </row>
    <row r="1781" spans="1:1" s="57" customFormat="1" x14ac:dyDescent="0.35">
      <c r="A1781" s="55"/>
    </row>
    <row r="1782" spans="1:1" s="57" customFormat="1" x14ac:dyDescent="0.35">
      <c r="A1782" s="55"/>
    </row>
    <row r="1783" spans="1:1" s="57" customFormat="1" x14ac:dyDescent="0.35">
      <c r="A1783" s="55"/>
    </row>
    <row r="1784" spans="1:1" s="57" customFormat="1" x14ac:dyDescent="0.35">
      <c r="A1784" s="55"/>
    </row>
    <row r="1785" spans="1:1" s="57" customFormat="1" x14ac:dyDescent="0.35">
      <c r="A1785" s="55"/>
    </row>
    <row r="1786" spans="1:1" s="57" customFormat="1" x14ac:dyDescent="0.35">
      <c r="A1786" s="55"/>
    </row>
    <row r="1787" spans="1:1" s="57" customFormat="1" x14ac:dyDescent="0.35">
      <c r="A1787" s="55"/>
    </row>
    <row r="1788" spans="1:1" s="57" customFormat="1" x14ac:dyDescent="0.35">
      <c r="A1788" s="55"/>
    </row>
    <row r="1789" spans="1:1" s="57" customFormat="1" x14ac:dyDescent="0.35">
      <c r="A1789" s="55"/>
    </row>
    <row r="1790" spans="1:1" s="57" customFormat="1" x14ac:dyDescent="0.35">
      <c r="A1790" s="55"/>
    </row>
    <row r="1791" spans="1:1" s="57" customFormat="1" x14ac:dyDescent="0.35">
      <c r="A1791" s="55"/>
    </row>
    <row r="1792" spans="1:1" s="57" customFormat="1" x14ac:dyDescent="0.35">
      <c r="A1792" s="55"/>
    </row>
    <row r="1793" spans="1:1" s="57" customFormat="1" x14ac:dyDescent="0.35">
      <c r="A1793" s="55"/>
    </row>
    <row r="1794" spans="1:1" s="57" customFormat="1" x14ac:dyDescent="0.35">
      <c r="A1794" s="55"/>
    </row>
    <row r="1795" spans="1:1" s="57" customFormat="1" x14ac:dyDescent="0.35">
      <c r="A1795" s="55"/>
    </row>
    <row r="1796" spans="1:1" s="57" customFormat="1" x14ac:dyDescent="0.35">
      <c r="A1796" s="55"/>
    </row>
    <row r="1797" spans="1:1" s="57" customFormat="1" x14ac:dyDescent="0.35">
      <c r="A1797" s="55"/>
    </row>
    <row r="1798" spans="1:1" s="57" customFormat="1" x14ac:dyDescent="0.35">
      <c r="A1798" s="55"/>
    </row>
    <row r="1799" spans="1:1" s="57" customFormat="1" x14ac:dyDescent="0.35">
      <c r="A1799" s="55"/>
    </row>
    <row r="1800" spans="1:1" s="57" customFormat="1" x14ac:dyDescent="0.35">
      <c r="A1800" s="55"/>
    </row>
    <row r="1801" spans="1:1" s="57" customFormat="1" x14ac:dyDescent="0.35">
      <c r="A1801" s="55"/>
    </row>
    <row r="1802" spans="1:1" s="57" customFormat="1" x14ac:dyDescent="0.35">
      <c r="A1802" s="55"/>
    </row>
    <row r="1803" spans="1:1" s="57" customFormat="1" x14ac:dyDescent="0.35">
      <c r="A1803" s="55"/>
    </row>
    <row r="1804" spans="1:1" s="57" customFormat="1" x14ac:dyDescent="0.35">
      <c r="A1804" s="55"/>
    </row>
    <row r="1805" spans="1:1" s="57" customFormat="1" x14ac:dyDescent="0.35">
      <c r="A1805" s="55"/>
    </row>
    <row r="1806" spans="1:1" s="57" customFormat="1" x14ac:dyDescent="0.35">
      <c r="A1806" s="55"/>
    </row>
    <row r="1807" spans="1:1" s="57" customFormat="1" x14ac:dyDescent="0.35">
      <c r="A1807" s="55"/>
    </row>
    <row r="1808" spans="1:1" s="57" customFormat="1" x14ac:dyDescent="0.35">
      <c r="A1808" s="55"/>
    </row>
    <row r="1809" spans="1:1" s="57" customFormat="1" x14ac:dyDescent="0.35">
      <c r="A1809" s="55"/>
    </row>
    <row r="1810" spans="1:1" s="57" customFormat="1" x14ac:dyDescent="0.35">
      <c r="A1810" s="55"/>
    </row>
    <row r="1811" spans="1:1" s="57" customFormat="1" x14ac:dyDescent="0.35">
      <c r="A1811" s="55"/>
    </row>
    <row r="1812" spans="1:1" s="57" customFormat="1" x14ac:dyDescent="0.35">
      <c r="A1812" s="55"/>
    </row>
    <row r="1813" spans="1:1" s="57" customFormat="1" x14ac:dyDescent="0.35">
      <c r="A1813" s="55"/>
    </row>
    <row r="1814" spans="1:1" s="57" customFormat="1" x14ac:dyDescent="0.35">
      <c r="A1814" s="55"/>
    </row>
    <row r="1815" spans="1:1" s="57" customFormat="1" x14ac:dyDescent="0.35">
      <c r="A1815" s="55"/>
    </row>
    <row r="1816" spans="1:1" s="57" customFormat="1" x14ac:dyDescent="0.35">
      <c r="A1816" s="55"/>
    </row>
    <row r="1817" spans="1:1" s="57" customFormat="1" x14ac:dyDescent="0.35">
      <c r="A1817" s="55"/>
    </row>
    <row r="1818" spans="1:1" s="57" customFormat="1" x14ac:dyDescent="0.35">
      <c r="A1818" s="55"/>
    </row>
    <row r="1819" spans="1:1" s="57" customFormat="1" x14ac:dyDescent="0.35">
      <c r="A1819" s="55"/>
    </row>
    <row r="1820" spans="1:1" s="57" customFormat="1" x14ac:dyDescent="0.35">
      <c r="A1820" s="55"/>
    </row>
    <row r="1821" spans="1:1" s="57" customFormat="1" x14ac:dyDescent="0.35">
      <c r="A1821" s="55"/>
    </row>
    <row r="1822" spans="1:1" s="57" customFormat="1" x14ac:dyDescent="0.35">
      <c r="A1822" s="55"/>
    </row>
    <row r="1823" spans="1:1" s="57" customFormat="1" x14ac:dyDescent="0.35">
      <c r="A1823" s="55"/>
    </row>
    <row r="1824" spans="1:1" s="57" customFormat="1" x14ac:dyDescent="0.35">
      <c r="A1824" s="55"/>
    </row>
    <row r="1825" spans="1:1" s="57" customFormat="1" x14ac:dyDescent="0.35">
      <c r="A1825" s="55"/>
    </row>
    <row r="1826" spans="1:1" s="57" customFormat="1" x14ac:dyDescent="0.35">
      <c r="A1826" s="55"/>
    </row>
    <row r="1827" spans="1:1" s="57" customFormat="1" x14ac:dyDescent="0.35">
      <c r="A1827" s="55"/>
    </row>
    <row r="1828" spans="1:1" s="57" customFormat="1" x14ac:dyDescent="0.35">
      <c r="A1828" s="55"/>
    </row>
    <row r="1829" spans="1:1" s="57" customFormat="1" x14ac:dyDescent="0.35">
      <c r="A1829" s="55"/>
    </row>
    <row r="1830" spans="1:1" s="57" customFormat="1" x14ac:dyDescent="0.35">
      <c r="A1830" s="55"/>
    </row>
    <row r="1831" spans="1:1" s="57" customFormat="1" x14ac:dyDescent="0.35">
      <c r="A1831" s="55"/>
    </row>
    <row r="1832" spans="1:1" s="57" customFormat="1" x14ac:dyDescent="0.35">
      <c r="A1832" s="55"/>
    </row>
    <row r="1833" spans="1:1" s="57" customFormat="1" x14ac:dyDescent="0.35">
      <c r="A1833" s="55"/>
    </row>
    <row r="1834" spans="1:1" s="57" customFormat="1" x14ac:dyDescent="0.35">
      <c r="A1834" s="55"/>
    </row>
    <row r="1835" spans="1:1" s="57" customFormat="1" x14ac:dyDescent="0.35">
      <c r="A1835" s="55"/>
    </row>
    <row r="1836" spans="1:1" s="57" customFormat="1" x14ac:dyDescent="0.35">
      <c r="A1836" s="55"/>
    </row>
    <row r="1837" spans="1:1" s="57" customFormat="1" x14ac:dyDescent="0.35">
      <c r="A1837" s="55"/>
    </row>
    <row r="1838" spans="1:1" s="57" customFormat="1" x14ac:dyDescent="0.35">
      <c r="A1838" s="55"/>
    </row>
    <row r="1839" spans="1:1" s="57" customFormat="1" x14ac:dyDescent="0.35">
      <c r="A1839" s="55"/>
    </row>
    <row r="1840" spans="1:1" s="57" customFormat="1" x14ac:dyDescent="0.35">
      <c r="A1840" s="55"/>
    </row>
    <row r="1841" spans="1:1" s="57" customFormat="1" x14ac:dyDescent="0.35">
      <c r="A1841" s="55"/>
    </row>
    <row r="1842" spans="1:1" s="57" customFormat="1" x14ac:dyDescent="0.35">
      <c r="A1842" s="55"/>
    </row>
    <row r="1843" spans="1:1" s="57" customFormat="1" x14ac:dyDescent="0.35">
      <c r="A1843" s="55"/>
    </row>
    <row r="1844" spans="1:1" s="57" customFormat="1" x14ac:dyDescent="0.35">
      <c r="A1844" s="55"/>
    </row>
    <row r="1845" spans="1:1" s="57" customFormat="1" x14ac:dyDescent="0.35">
      <c r="A1845" s="55"/>
    </row>
    <row r="1846" spans="1:1" s="57" customFormat="1" x14ac:dyDescent="0.35">
      <c r="A1846" s="55"/>
    </row>
    <row r="1847" spans="1:1" s="57" customFormat="1" x14ac:dyDescent="0.35">
      <c r="A1847" s="55"/>
    </row>
    <row r="1848" spans="1:1" s="57" customFormat="1" x14ac:dyDescent="0.35">
      <c r="A1848" s="55"/>
    </row>
    <row r="1849" spans="1:1" s="57" customFormat="1" x14ac:dyDescent="0.35">
      <c r="A1849" s="55"/>
    </row>
    <row r="1850" spans="1:1" s="57" customFormat="1" x14ac:dyDescent="0.35">
      <c r="A1850" s="55"/>
    </row>
    <row r="1851" spans="1:1" s="57" customFormat="1" x14ac:dyDescent="0.35">
      <c r="A1851" s="55"/>
    </row>
    <row r="1852" spans="1:1" s="57" customFormat="1" x14ac:dyDescent="0.35">
      <c r="A1852" s="55"/>
    </row>
    <row r="1853" spans="1:1" s="57" customFormat="1" x14ac:dyDescent="0.35">
      <c r="A1853" s="55"/>
    </row>
    <row r="1854" spans="1:1" s="57" customFormat="1" x14ac:dyDescent="0.35">
      <c r="A1854" s="55"/>
    </row>
    <row r="1855" spans="1:1" s="57" customFormat="1" x14ac:dyDescent="0.35">
      <c r="A1855" s="55"/>
    </row>
    <row r="1856" spans="1:1" s="57" customFormat="1" x14ac:dyDescent="0.35">
      <c r="A1856" s="55"/>
    </row>
    <row r="1857" spans="1:1" s="57" customFormat="1" x14ac:dyDescent="0.35">
      <c r="A1857" s="55"/>
    </row>
    <row r="1858" spans="1:1" s="57" customFormat="1" x14ac:dyDescent="0.35">
      <c r="A1858" s="55"/>
    </row>
    <row r="1859" spans="1:1" s="57" customFormat="1" x14ac:dyDescent="0.35">
      <c r="A1859" s="55"/>
    </row>
    <row r="1860" spans="1:1" s="57" customFormat="1" x14ac:dyDescent="0.35">
      <c r="A1860" s="55"/>
    </row>
    <row r="1861" spans="1:1" s="57" customFormat="1" x14ac:dyDescent="0.35">
      <c r="A1861" s="55"/>
    </row>
    <row r="1862" spans="1:1" s="57" customFormat="1" x14ac:dyDescent="0.35">
      <c r="A1862" s="55"/>
    </row>
    <row r="1863" spans="1:1" s="57" customFormat="1" x14ac:dyDescent="0.35">
      <c r="A1863" s="55"/>
    </row>
    <row r="1864" spans="1:1" s="57" customFormat="1" x14ac:dyDescent="0.35">
      <c r="A1864" s="55"/>
    </row>
    <row r="1865" spans="1:1" s="57" customFormat="1" x14ac:dyDescent="0.35">
      <c r="A1865" s="55"/>
    </row>
    <row r="1866" spans="1:1" s="57" customFormat="1" x14ac:dyDescent="0.35">
      <c r="A1866" s="55"/>
    </row>
    <row r="1867" spans="1:1" s="57" customFormat="1" x14ac:dyDescent="0.35">
      <c r="A1867" s="55"/>
    </row>
    <row r="1868" spans="1:1" s="57" customFormat="1" x14ac:dyDescent="0.35">
      <c r="A1868" s="55"/>
    </row>
    <row r="1869" spans="1:1" s="57" customFormat="1" x14ac:dyDescent="0.35">
      <c r="A1869" s="55"/>
    </row>
    <row r="1870" spans="1:1" s="57" customFormat="1" x14ac:dyDescent="0.35">
      <c r="A1870" s="55"/>
    </row>
    <row r="1871" spans="1:1" s="57" customFormat="1" x14ac:dyDescent="0.35">
      <c r="A1871" s="55"/>
    </row>
    <row r="1872" spans="1:1" s="57" customFormat="1" x14ac:dyDescent="0.35">
      <c r="A1872" s="55"/>
    </row>
    <row r="1873" spans="1:1" s="57" customFormat="1" x14ac:dyDescent="0.35">
      <c r="A1873" s="55"/>
    </row>
    <row r="1874" spans="1:1" s="57" customFormat="1" x14ac:dyDescent="0.35">
      <c r="A1874" s="55"/>
    </row>
    <row r="1875" spans="1:1" s="57" customFormat="1" x14ac:dyDescent="0.35">
      <c r="A1875" s="55"/>
    </row>
    <row r="1876" spans="1:1" s="57" customFormat="1" x14ac:dyDescent="0.35">
      <c r="A1876" s="55"/>
    </row>
    <row r="1877" spans="1:1" s="57" customFormat="1" x14ac:dyDescent="0.35">
      <c r="A1877" s="55"/>
    </row>
    <row r="1878" spans="1:1" s="57" customFormat="1" x14ac:dyDescent="0.35">
      <c r="A1878" s="55"/>
    </row>
    <row r="1879" spans="1:1" s="57" customFormat="1" x14ac:dyDescent="0.35">
      <c r="A1879" s="55"/>
    </row>
    <row r="1880" spans="1:1" s="57" customFormat="1" x14ac:dyDescent="0.35">
      <c r="A1880" s="55"/>
    </row>
    <row r="1881" spans="1:1" s="57" customFormat="1" x14ac:dyDescent="0.35">
      <c r="A1881" s="55"/>
    </row>
    <row r="1882" spans="1:1" s="57" customFormat="1" x14ac:dyDescent="0.35">
      <c r="A1882" s="55"/>
    </row>
    <row r="1883" spans="1:1" s="57" customFormat="1" x14ac:dyDescent="0.35">
      <c r="A1883" s="55"/>
    </row>
    <row r="1884" spans="1:1" s="57" customFormat="1" x14ac:dyDescent="0.35">
      <c r="A1884" s="55"/>
    </row>
    <row r="1885" spans="1:1" s="57" customFormat="1" x14ac:dyDescent="0.35">
      <c r="A1885" s="55"/>
    </row>
    <row r="1886" spans="1:1" s="57" customFormat="1" x14ac:dyDescent="0.35">
      <c r="A1886" s="55"/>
    </row>
    <row r="1887" spans="1:1" s="57" customFormat="1" x14ac:dyDescent="0.35">
      <c r="A1887" s="55"/>
    </row>
    <row r="1888" spans="1:1" s="57" customFormat="1" x14ac:dyDescent="0.35">
      <c r="A1888" s="55"/>
    </row>
    <row r="1889" spans="1:1" s="57" customFormat="1" x14ac:dyDescent="0.35">
      <c r="A1889" s="55"/>
    </row>
    <row r="1890" spans="1:1" s="57" customFormat="1" x14ac:dyDescent="0.35">
      <c r="A1890" s="55"/>
    </row>
    <row r="1891" spans="1:1" s="57" customFormat="1" x14ac:dyDescent="0.35">
      <c r="A1891" s="55"/>
    </row>
    <row r="1892" spans="1:1" s="57" customFormat="1" x14ac:dyDescent="0.35">
      <c r="A1892" s="55"/>
    </row>
    <row r="1893" spans="1:1" s="57" customFormat="1" x14ac:dyDescent="0.35">
      <c r="A1893" s="55"/>
    </row>
    <row r="1894" spans="1:1" s="57" customFormat="1" x14ac:dyDescent="0.35">
      <c r="A1894" s="55"/>
    </row>
    <row r="1895" spans="1:1" s="57" customFormat="1" x14ac:dyDescent="0.35">
      <c r="A1895" s="55"/>
    </row>
    <row r="1896" spans="1:1" s="57" customFormat="1" x14ac:dyDescent="0.35">
      <c r="A1896" s="55"/>
    </row>
    <row r="1897" spans="1:1" s="57" customFormat="1" x14ac:dyDescent="0.35">
      <c r="A1897" s="55"/>
    </row>
    <row r="1898" spans="1:1" s="57" customFormat="1" x14ac:dyDescent="0.35">
      <c r="A1898" s="55"/>
    </row>
    <row r="1899" spans="1:1" s="57" customFormat="1" x14ac:dyDescent="0.35">
      <c r="A1899" s="55"/>
    </row>
    <row r="1900" spans="1:1" s="57" customFormat="1" x14ac:dyDescent="0.35">
      <c r="A1900" s="55"/>
    </row>
    <row r="1901" spans="1:1" s="57" customFormat="1" x14ac:dyDescent="0.35">
      <c r="A1901" s="55"/>
    </row>
    <row r="1902" spans="1:1" s="57" customFormat="1" x14ac:dyDescent="0.35">
      <c r="A1902" s="55"/>
    </row>
    <row r="1903" spans="1:1" s="57" customFormat="1" x14ac:dyDescent="0.35">
      <c r="A1903" s="55"/>
    </row>
    <row r="1904" spans="1:1" s="57" customFormat="1" x14ac:dyDescent="0.35">
      <c r="A1904" s="55"/>
    </row>
    <row r="1905" spans="1:1" s="57" customFormat="1" x14ac:dyDescent="0.35">
      <c r="A1905" s="55"/>
    </row>
    <row r="1906" spans="1:1" s="57" customFormat="1" x14ac:dyDescent="0.35">
      <c r="A1906" s="55"/>
    </row>
    <row r="1907" spans="1:1" s="57" customFormat="1" x14ac:dyDescent="0.35">
      <c r="A1907" s="55"/>
    </row>
    <row r="1908" spans="1:1" s="57" customFormat="1" x14ac:dyDescent="0.35">
      <c r="A1908" s="55"/>
    </row>
    <row r="1909" spans="1:1" s="57" customFormat="1" x14ac:dyDescent="0.35">
      <c r="A1909" s="55"/>
    </row>
    <row r="1910" spans="1:1" s="57" customFormat="1" x14ac:dyDescent="0.35">
      <c r="A1910" s="55"/>
    </row>
    <row r="1911" spans="1:1" s="57" customFormat="1" x14ac:dyDescent="0.35">
      <c r="A1911" s="55"/>
    </row>
    <row r="1912" spans="1:1" s="57" customFormat="1" x14ac:dyDescent="0.35">
      <c r="A1912" s="55"/>
    </row>
    <row r="1913" spans="1:1" s="57" customFormat="1" x14ac:dyDescent="0.35">
      <c r="A1913" s="55"/>
    </row>
    <row r="1914" spans="1:1" s="57" customFormat="1" x14ac:dyDescent="0.35">
      <c r="A1914" s="55"/>
    </row>
    <row r="1915" spans="1:1" s="57" customFormat="1" x14ac:dyDescent="0.35">
      <c r="A1915" s="55"/>
    </row>
    <row r="1916" spans="1:1" s="57" customFormat="1" x14ac:dyDescent="0.35">
      <c r="A1916" s="55"/>
    </row>
    <row r="1917" spans="1:1" s="57" customFormat="1" x14ac:dyDescent="0.35">
      <c r="A1917" s="55"/>
    </row>
    <row r="1918" spans="1:1" s="57" customFormat="1" x14ac:dyDescent="0.35">
      <c r="A1918" s="55"/>
    </row>
    <row r="1919" spans="1:1" s="57" customFormat="1" x14ac:dyDescent="0.35">
      <c r="A1919" s="55"/>
    </row>
    <row r="1920" spans="1:1" s="57" customFormat="1" x14ac:dyDescent="0.35">
      <c r="A1920" s="55"/>
    </row>
    <row r="1921" spans="1:1" s="57" customFormat="1" x14ac:dyDescent="0.35">
      <c r="A1921" s="55"/>
    </row>
    <row r="1922" spans="1:1" s="57" customFormat="1" x14ac:dyDescent="0.35">
      <c r="A1922" s="55"/>
    </row>
    <row r="1923" spans="1:1" s="57" customFormat="1" x14ac:dyDescent="0.35">
      <c r="A1923" s="55"/>
    </row>
    <row r="1924" spans="1:1" s="57" customFormat="1" x14ac:dyDescent="0.35">
      <c r="A1924" s="55"/>
    </row>
    <row r="1925" spans="1:1" s="57" customFormat="1" x14ac:dyDescent="0.35">
      <c r="A1925" s="55"/>
    </row>
    <row r="1926" spans="1:1" s="57" customFormat="1" x14ac:dyDescent="0.35">
      <c r="A1926" s="55"/>
    </row>
    <row r="1927" spans="1:1" s="57" customFormat="1" x14ac:dyDescent="0.35">
      <c r="A1927" s="55"/>
    </row>
    <row r="1928" spans="1:1" s="57" customFormat="1" x14ac:dyDescent="0.35">
      <c r="A1928" s="55"/>
    </row>
    <row r="1929" spans="1:1" s="57" customFormat="1" x14ac:dyDescent="0.35">
      <c r="A1929" s="55"/>
    </row>
    <row r="1930" spans="1:1" s="57" customFormat="1" x14ac:dyDescent="0.35">
      <c r="A1930" s="55"/>
    </row>
    <row r="1931" spans="1:1" s="57" customFormat="1" x14ac:dyDescent="0.35">
      <c r="A1931" s="55"/>
    </row>
    <row r="1932" spans="1:1" s="57" customFormat="1" x14ac:dyDescent="0.35">
      <c r="A1932" s="55"/>
    </row>
    <row r="1933" spans="1:1" s="57" customFormat="1" x14ac:dyDescent="0.35">
      <c r="A1933" s="55"/>
    </row>
    <row r="1934" spans="1:1" s="57" customFormat="1" x14ac:dyDescent="0.35">
      <c r="A1934" s="55"/>
    </row>
    <row r="1935" spans="1:1" s="57" customFormat="1" x14ac:dyDescent="0.35">
      <c r="A1935" s="55"/>
    </row>
    <row r="1936" spans="1:1" s="57" customFormat="1" x14ac:dyDescent="0.35">
      <c r="A1936" s="55"/>
    </row>
    <row r="1937" spans="1:1" s="57" customFormat="1" x14ac:dyDescent="0.35">
      <c r="A1937" s="55"/>
    </row>
    <row r="1938" spans="1:1" s="57" customFormat="1" x14ac:dyDescent="0.35">
      <c r="A1938" s="55"/>
    </row>
    <row r="1939" spans="1:1" s="57" customFormat="1" x14ac:dyDescent="0.35">
      <c r="A1939" s="55"/>
    </row>
    <row r="1940" spans="1:1" s="57" customFormat="1" x14ac:dyDescent="0.35">
      <c r="A1940" s="55"/>
    </row>
    <row r="1941" spans="1:1" s="57" customFormat="1" x14ac:dyDescent="0.35">
      <c r="A1941" s="55"/>
    </row>
    <row r="1942" spans="1:1" s="57" customFormat="1" x14ac:dyDescent="0.35">
      <c r="A1942" s="55"/>
    </row>
    <row r="1943" spans="1:1" s="57" customFormat="1" x14ac:dyDescent="0.35">
      <c r="A1943" s="55"/>
    </row>
    <row r="1944" spans="1:1" s="57" customFormat="1" x14ac:dyDescent="0.35">
      <c r="A1944" s="55"/>
    </row>
    <row r="1945" spans="1:1" s="57" customFormat="1" x14ac:dyDescent="0.35">
      <c r="A1945" s="55"/>
    </row>
    <row r="1946" spans="1:1" s="57" customFormat="1" x14ac:dyDescent="0.35">
      <c r="A1946" s="55"/>
    </row>
    <row r="1947" spans="1:1" s="57" customFormat="1" x14ac:dyDescent="0.35">
      <c r="A1947" s="55"/>
    </row>
    <row r="1948" spans="1:1" s="57" customFormat="1" x14ac:dyDescent="0.35">
      <c r="A1948" s="55"/>
    </row>
    <row r="1949" spans="1:1" s="57" customFormat="1" x14ac:dyDescent="0.35">
      <c r="A1949" s="55"/>
    </row>
    <row r="1950" spans="1:1" s="57" customFormat="1" x14ac:dyDescent="0.35">
      <c r="A1950" s="55"/>
    </row>
    <row r="1951" spans="1:1" s="57" customFormat="1" x14ac:dyDescent="0.35">
      <c r="A1951" s="55"/>
    </row>
    <row r="1952" spans="1:1" s="57" customFormat="1" x14ac:dyDescent="0.35">
      <c r="A1952" s="55"/>
    </row>
    <row r="1953" spans="1:1" s="57" customFormat="1" x14ac:dyDescent="0.35">
      <c r="A1953" s="55"/>
    </row>
    <row r="1954" spans="1:1" s="57" customFormat="1" x14ac:dyDescent="0.35">
      <c r="A1954" s="55"/>
    </row>
    <row r="1955" spans="1:1" s="57" customFormat="1" x14ac:dyDescent="0.35">
      <c r="A1955" s="55"/>
    </row>
    <row r="1956" spans="1:1" s="57" customFormat="1" x14ac:dyDescent="0.35">
      <c r="A1956" s="55"/>
    </row>
    <row r="1957" spans="1:1" s="57" customFormat="1" x14ac:dyDescent="0.35">
      <c r="A1957" s="55"/>
    </row>
    <row r="1958" spans="1:1" s="57" customFormat="1" x14ac:dyDescent="0.35">
      <c r="A1958" s="55"/>
    </row>
    <row r="1959" spans="1:1" s="57" customFormat="1" x14ac:dyDescent="0.35">
      <c r="A1959" s="55"/>
    </row>
    <row r="1960" spans="1:1" s="57" customFormat="1" x14ac:dyDescent="0.35">
      <c r="A1960" s="55"/>
    </row>
    <row r="1961" spans="1:1" s="57" customFormat="1" x14ac:dyDescent="0.35">
      <c r="A1961" s="55"/>
    </row>
    <row r="1962" spans="1:1" s="57" customFormat="1" x14ac:dyDescent="0.35">
      <c r="A1962" s="55"/>
    </row>
    <row r="1963" spans="1:1" s="57" customFormat="1" x14ac:dyDescent="0.35">
      <c r="A1963" s="55"/>
    </row>
    <row r="1964" spans="1:1" s="57" customFormat="1" x14ac:dyDescent="0.35">
      <c r="A1964" s="55"/>
    </row>
    <row r="1965" spans="1:1" s="57" customFormat="1" x14ac:dyDescent="0.35">
      <c r="A1965" s="55"/>
    </row>
    <row r="1966" spans="1:1" s="57" customFormat="1" x14ac:dyDescent="0.35">
      <c r="A1966" s="55"/>
    </row>
    <row r="1967" spans="1:1" s="57" customFormat="1" x14ac:dyDescent="0.35">
      <c r="A1967" s="55"/>
    </row>
    <row r="1968" spans="1:1" s="57" customFormat="1" x14ac:dyDescent="0.35">
      <c r="A1968" s="55"/>
    </row>
    <row r="1969" spans="1:1" s="57" customFormat="1" x14ac:dyDescent="0.35">
      <c r="A1969" s="55"/>
    </row>
    <row r="1970" spans="1:1" s="57" customFormat="1" x14ac:dyDescent="0.35">
      <c r="A1970" s="55"/>
    </row>
    <row r="1971" spans="1:1" s="57" customFormat="1" x14ac:dyDescent="0.35">
      <c r="A1971" s="55"/>
    </row>
    <row r="1972" spans="1:1" s="57" customFormat="1" x14ac:dyDescent="0.35">
      <c r="A1972" s="55"/>
    </row>
    <row r="1973" spans="1:1" s="57" customFormat="1" x14ac:dyDescent="0.35">
      <c r="A1973" s="55"/>
    </row>
    <row r="1974" spans="1:1" s="57" customFormat="1" x14ac:dyDescent="0.35">
      <c r="A1974" s="55"/>
    </row>
    <row r="1975" spans="1:1" s="57" customFormat="1" x14ac:dyDescent="0.35">
      <c r="A1975" s="55"/>
    </row>
    <row r="1976" spans="1:1" s="57" customFormat="1" x14ac:dyDescent="0.35">
      <c r="A1976" s="55"/>
    </row>
    <row r="1977" spans="1:1" s="57" customFormat="1" x14ac:dyDescent="0.35">
      <c r="A1977" s="55"/>
    </row>
    <row r="1978" spans="1:1" s="57" customFormat="1" x14ac:dyDescent="0.35">
      <c r="A1978" s="55"/>
    </row>
    <row r="1979" spans="1:1" s="57" customFormat="1" x14ac:dyDescent="0.35">
      <c r="A1979" s="55"/>
    </row>
    <row r="1980" spans="1:1" s="57" customFormat="1" x14ac:dyDescent="0.35">
      <c r="A1980" s="55"/>
    </row>
    <row r="1981" spans="1:1" s="57" customFormat="1" x14ac:dyDescent="0.35">
      <c r="A1981" s="55"/>
    </row>
    <row r="1982" spans="1:1" s="57" customFormat="1" x14ac:dyDescent="0.35">
      <c r="A1982" s="55"/>
    </row>
    <row r="1983" spans="1:1" s="57" customFormat="1" x14ac:dyDescent="0.35">
      <c r="A1983" s="55"/>
    </row>
    <row r="1984" spans="1:1" s="57" customFormat="1" x14ac:dyDescent="0.35">
      <c r="A1984" s="55"/>
    </row>
    <row r="1985" spans="1:1" s="57" customFormat="1" x14ac:dyDescent="0.35">
      <c r="A1985" s="55"/>
    </row>
    <row r="1986" spans="1:1" s="57" customFormat="1" x14ac:dyDescent="0.35">
      <c r="A1986" s="55"/>
    </row>
    <row r="1987" spans="1:1" s="57" customFormat="1" x14ac:dyDescent="0.35">
      <c r="A1987" s="55"/>
    </row>
    <row r="1988" spans="1:1" s="57" customFormat="1" x14ac:dyDescent="0.35">
      <c r="A1988" s="55"/>
    </row>
    <row r="1989" spans="1:1" s="57" customFormat="1" x14ac:dyDescent="0.35">
      <c r="A1989" s="55"/>
    </row>
    <row r="1990" spans="1:1" s="57" customFormat="1" x14ac:dyDescent="0.35">
      <c r="A1990" s="55"/>
    </row>
    <row r="1991" spans="1:1" s="57" customFormat="1" x14ac:dyDescent="0.35">
      <c r="A1991" s="55"/>
    </row>
    <row r="1992" spans="1:1" s="57" customFormat="1" x14ac:dyDescent="0.35">
      <c r="A1992" s="55"/>
    </row>
    <row r="1993" spans="1:1" s="57" customFormat="1" x14ac:dyDescent="0.35">
      <c r="A1993" s="55"/>
    </row>
    <row r="1994" spans="1:1" s="57" customFormat="1" x14ac:dyDescent="0.35">
      <c r="A1994" s="55"/>
    </row>
    <row r="1995" spans="1:1" s="57" customFormat="1" x14ac:dyDescent="0.35">
      <c r="A1995" s="55"/>
    </row>
    <row r="1996" spans="1:1" s="57" customFormat="1" x14ac:dyDescent="0.35">
      <c r="A1996" s="55"/>
    </row>
    <row r="1997" spans="1:1" s="57" customFormat="1" x14ac:dyDescent="0.35">
      <c r="A1997" s="55"/>
    </row>
    <row r="1998" spans="1:1" s="57" customFormat="1" x14ac:dyDescent="0.35">
      <c r="A1998" s="55"/>
    </row>
    <row r="1999" spans="1:1" s="57" customFormat="1" x14ac:dyDescent="0.35">
      <c r="A1999" s="55"/>
    </row>
    <row r="2000" spans="1:1" s="57" customFormat="1" x14ac:dyDescent="0.35">
      <c r="A2000" s="55"/>
    </row>
    <row r="2001" spans="1:1" s="57" customFormat="1" x14ac:dyDescent="0.35">
      <c r="A2001" s="55"/>
    </row>
    <row r="2002" spans="1:1" s="57" customFormat="1" x14ac:dyDescent="0.35">
      <c r="A2002" s="55"/>
    </row>
    <row r="2003" spans="1:1" s="57" customFormat="1" x14ac:dyDescent="0.35">
      <c r="A2003" s="55"/>
    </row>
    <row r="2004" spans="1:1" s="57" customFormat="1" x14ac:dyDescent="0.35">
      <c r="A2004" s="55"/>
    </row>
    <row r="2005" spans="1:1" s="57" customFormat="1" x14ac:dyDescent="0.35">
      <c r="A2005" s="55"/>
    </row>
    <row r="2006" spans="1:1" s="57" customFormat="1" x14ac:dyDescent="0.35">
      <c r="A2006" s="55"/>
    </row>
    <row r="2007" spans="1:1" s="57" customFormat="1" x14ac:dyDescent="0.35">
      <c r="A2007" s="55"/>
    </row>
    <row r="2008" spans="1:1" s="57" customFormat="1" x14ac:dyDescent="0.35">
      <c r="A2008" s="55"/>
    </row>
    <row r="2009" spans="1:1" s="57" customFormat="1" x14ac:dyDescent="0.35">
      <c r="A2009" s="55"/>
    </row>
    <row r="2010" spans="1:1" s="57" customFormat="1" x14ac:dyDescent="0.35">
      <c r="A2010" s="55"/>
    </row>
    <row r="2011" spans="1:1" s="57" customFormat="1" x14ac:dyDescent="0.35">
      <c r="A2011" s="55"/>
    </row>
    <row r="2012" spans="1:1" s="57" customFormat="1" x14ac:dyDescent="0.35">
      <c r="A2012" s="55"/>
    </row>
    <row r="2013" spans="1:1" s="57" customFormat="1" x14ac:dyDescent="0.35">
      <c r="A2013" s="55"/>
    </row>
    <row r="2014" spans="1:1" s="57" customFormat="1" x14ac:dyDescent="0.35">
      <c r="A2014" s="55"/>
    </row>
    <row r="2015" spans="1:1" s="57" customFormat="1" x14ac:dyDescent="0.35">
      <c r="A2015" s="55"/>
    </row>
    <row r="2016" spans="1:1" s="57" customFormat="1" x14ac:dyDescent="0.35">
      <c r="A2016" s="55"/>
    </row>
    <row r="2017" spans="1:1" s="57" customFormat="1" x14ac:dyDescent="0.35">
      <c r="A2017" s="55"/>
    </row>
    <row r="2018" spans="1:1" s="57" customFormat="1" x14ac:dyDescent="0.35">
      <c r="A2018" s="55"/>
    </row>
    <row r="2019" spans="1:1" s="57" customFormat="1" x14ac:dyDescent="0.35">
      <c r="A2019" s="55"/>
    </row>
    <row r="2020" spans="1:1" s="57" customFormat="1" x14ac:dyDescent="0.35">
      <c r="A2020" s="55"/>
    </row>
    <row r="2021" spans="1:1" s="57" customFormat="1" x14ac:dyDescent="0.35">
      <c r="A2021" s="55"/>
    </row>
    <row r="2022" spans="1:1" s="57" customFormat="1" x14ac:dyDescent="0.35">
      <c r="A2022" s="55"/>
    </row>
    <row r="2023" spans="1:1" s="57" customFormat="1" x14ac:dyDescent="0.35">
      <c r="A2023" s="55"/>
    </row>
    <row r="2024" spans="1:1" s="57" customFormat="1" x14ac:dyDescent="0.35">
      <c r="A2024" s="55"/>
    </row>
    <row r="2025" spans="1:1" s="57" customFormat="1" x14ac:dyDescent="0.35">
      <c r="A2025" s="55"/>
    </row>
    <row r="2026" spans="1:1" s="57" customFormat="1" x14ac:dyDescent="0.35">
      <c r="A2026" s="55"/>
    </row>
    <row r="2027" spans="1:1" s="57" customFormat="1" x14ac:dyDescent="0.35">
      <c r="A2027" s="55"/>
    </row>
    <row r="2028" spans="1:1" s="57" customFormat="1" x14ac:dyDescent="0.35">
      <c r="A2028" s="55"/>
    </row>
    <row r="2029" spans="1:1" s="57" customFormat="1" x14ac:dyDescent="0.35">
      <c r="A2029" s="55"/>
    </row>
    <row r="2030" spans="1:1" s="57" customFormat="1" x14ac:dyDescent="0.35">
      <c r="A2030" s="55"/>
    </row>
    <row r="2031" spans="1:1" s="57" customFormat="1" x14ac:dyDescent="0.35">
      <c r="A2031" s="55"/>
    </row>
    <row r="2032" spans="1:1" s="57" customFormat="1" x14ac:dyDescent="0.35">
      <c r="A2032" s="55"/>
    </row>
    <row r="2033" spans="1:1" s="57" customFormat="1" x14ac:dyDescent="0.35">
      <c r="A2033" s="55"/>
    </row>
    <row r="2034" spans="1:1" s="57" customFormat="1" x14ac:dyDescent="0.35">
      <c r="A2034" s="55"/>
    </row>
    <row r="2035" spans="1:1" s="57" customFormat="1" x14ac:dyDescent="0.35">
      <c r="A2035" s="55"/>
    </row>
    <row r="2036" spans="1:1" s="57" customFormat="1" x14ac:dyDescent="0.35">
      <c r="A2036" s="55"/>
    </row>
    <row r="2037" spans="1:1" s="57" customFormat="1" x14ac:dyDescent="0.35">
      <c r="A2037" s="55"/>
    </row>
    <row r="2038" spans="1:1" s="57" customFormat="1" x14ac:dyDescent="0.35">
      <c r="A2038" s="55"/>
    </row>
    <row r="2039" spans="1:1" s="57" customFormat="1" x14ac:dyDescent="0.35">
      <c r="A2039" s="55"/>
    </row>
    <row r="2040" spans="1:1" s="57" customFormat="1" x14ac:dyDescent="0.35">
      <c r="A2040" s="55"/>
    </row>
    <row r="2041" spans="1:1" s="57" customFormat="1" x14ac:dyDescent="0.35">
      <c r="A2041" s="55"/>
    </row>
    <row r="2042" spans="1:1" s="57" customFormat="1" x14ac:dyDescent="0.35">
      <c r="A2042" s="55"/>
    </row>
    <row r="2043" spans="1:1" s="57" customFormat="1" x14ac:dyDescent="0.35">
      <c r="A2043" s="55"/>
    </row>
    <row r="2044" spans="1:1" s="57" customFormat="1" x14ac:dyDescent="0.35">
      <c r="A2044" s="55"/>
    </row>
    <row r="2045" spans="1:1" s="57" customFormat="1" x14ac:dyDescent="0.35">
      <c r="A2045" s="55"/>
    </row>
    <row r="2046" spans="1:1" s="57" customFormat="1" x14ac:dyDescent="0.35">
      <c r="A2046" s="55"/>
    </row>
    <row r="2047" spans="1:1" s="57" customFormat="1" x14ac:dyDescent="0.35">
      <c r="A2047" s="55"/>
    </row>
    <row r="2048" spans="1:1" s="57" customFormat="1" x14ac:dyDescent="0.35">
      <c r="A2048" s="55"/>
    </row>
    <row r="2049" spans="1:1" s="57" customFormat="1" x14ac:dyDescent="0.35">
      <c r="A2049" s="55"/>
    </row>
    <row r="2050" spans="1:1" s="57" customFormat="1" x14ac:dyDescent="0.35">
      <c r="A2050" s="55"/>
    </row>
    <row r="2051" spans="1:1" s="57" customFormat="1" x14ac:dyDescent="0.35">
      <c r="A2051" s="55"/>
    </row>
    <row r="2052" spans="1:1" s="57" customFormat="1" x14ac:dyDescent="0.35">
      <c r="A2052" s="55"/>
    </row>
    <row r="2053" spans="1:1" s="57" customFormat="1" x14ac:dyDescent="0.35">
      <c r="A2053" s="55"/>
    </row>
    <row r="2054" spans="1:1" s="57" customFormat="1" x14ac:dyDescent="0.35">
      <c r="A2054" s="55"/>
    </row>
    <row r="2055" spans="1:1" s="57" customFormat="1" x14ac:dyDescent="0.35">
      <c r="A2055" s="55"/>
    </row>
    <row r="2056" spans="1:1" s="57" customFormat="1" x14ac:dyDescent="0.35">
      <c r="A2056" s="55"/>
    </row>
    <row r="2057" spans="1:1" s="57" customFormat="1" x14ac:dyDescent="0.35">
      <c r="A2057" s="55"/>
    </row>
    <row r="2058" spans="1:1" s="57" customFormat="1" x14ac:dyDescent="0.35">
      <c r="A2058" s="55"/>
    </row>
    <row r="2059" spans="1:1" s="57" customFormat="1" x14ac:dyDescent="0.35">
      <c r="A2059" s="55"/>
    </row>
    <row r="2060" spans="1:1" s="57" customFormat="1" x14ac:dyDescent="0.35">
      <c r="A2060" s="55"/>
    </row>
    <row r="2061" spans="1:1" s="57" customFormat="1" x14ac:dyDescent="0.35">
      <c r="A2061" s="55"/>
    </row>
    <row r="2062" spans="1:1" s="57" customFormat="1" x14ac:dyDescent="0.35">
      <c r="A2062" s="55"/>
    </row>
    <row r="2063" spans="1:1" s="57" customFormat="1" x14ac:dyDescent="0.35">
      <c r="A2063" s="55"/>
    </row>
    <row r="2064" spans="1:1" s="57" customFormat="1" x14ac:dyDescent="0.35">
      <c r="A2064" s="55"/>
    </row>
    <row r="2065" spans="1:1" s="57" customFormat="1" x14ac:dyDescent="0.35">
      <c r="A2065" s="55"/>
    </row>
    <row r="2066" spans="1:1" s="57" customFormat="1" x14ac:dyDescent="0.35">
      <c r="A2066" s="55"/>
    </row>
    <row r="2067" spans="1:1" s="57" customFormat="1" x14ac:dyDescent="0.35">
      <c r="A2067" s="55"/>
    </row>
    <row r="2068" spans="1:1" s="57" customFormat="1" x14ac:dyDescent="0.35">
      <c r="A2068" s="55"/>
    </row>
    <row r="2069" spans="1:1" s="57" customFormat="1" x14ac:dyDescent="0.35">
      <c r="A2069" s="55"/>
    </row>
    <row r="2070" spans="1:1" s="57" customFormat="1" x14ac:dyDescent="0.35">
      <c r="A2070" s="55"/>
    </row>
    <row r="2071" spans="1:1" s="57" customFormat="1" x14ac:dyDescent="0.35">
      <c r="A2071" s="55"/>
    </row>
    <row r="2072" spans="1:1" s="57" customFormat="1" x14ac:dyDescent="0.35">
      <c r="A2072" s="55"/>
    </row>
    <row r="2073" spans="1:1" s="57" customFormat="1" x14ac:dyDescent="0.35">
      <c r="A2073" s="55"/>
    </row>
    <row r="2074" spans="1:1" s="57" customFormat="1" x14ac:dyDescent="0.35">
      <c r="A2074" s="55"/>
    </row>
    <row r="2075" spans="1:1" s="57" customFormat="1" x14ac:dyDescent="0.35">
      <c r="A2075" s="55"/>
    </row>
    <row r="2076" spans="1:1" s="57" customFormat="1" x14ac:dyDescent="0.35">
      <c r="A2076" s="55"/>
    </row>
    <row r="2077" spans="1:1" s="57" customFormat="1" x14ac:dyDescent="0.35">
      <c r="A2077" s="55"/>
    </row>
    <row r="2078" spans="1:1" s="57" customFormat="1" x14ac:dyDescent="0.35">
      <c r="A2078" s="55"/>
    </row>
    <row r="2079" spans="1:1" s="57" customFormat="1" x14ac:dyDescent="0.35">
      <c r="A2079" s="55"/>
    </row>
    <row r="2080" spans="1:1" s="57" customFormat="1" x14ac:dyDescent="0.35">
      <c r="A2080" s="55"/>
    </row>
    <row r="2081" spans="1:1" s="57" customFormat="1" x14ac:dyDescent="0.35">
      <c r="A2081" s="55"/>
    </row>
    <row r="2082" spans="1:1" s="57" customFormat="1" x14ac:dyDescent="0.35">
      <c r="A2082" s="55"/>
    </row>
    <row r="2083" spans="1:1" s="57" customFormat="1" x14ac:dyDescent="0.35">
      <c r="A2083" s="55"/>
    </row>
    <row r="2084" spans="1:1" s="57" customFormat="1" x14ac:dyDescent="0.35">
      <c r="A2084" s="55"/>
    </row>
    <row r="2085" spans="1:1" s="57" customFormat="1" x14ac:dyDescent="0.35">
      <c r="A2085" s="55"/>
    </row>
    <row r="2086" spans="1:1" s="57" customFormat="1" x14ac:dyDescent="0.35">
      <c r="A2086" s="55"/>
    </row>
    <row r="2087" spans="1:1" s="57" customFormat="1" x14ac:dyDescent="0.35">
      <c r="A2087" s="55"/>
    </row>
    <row r="2088" spans="1:1" s="57" customFormat="1" x14ac:dyDescent="0.35">
      <c r="A2088" s="55"/>
    </row>
    <row r="2089" spans="1:1" s="57" customFormat="1" x14ac:dyDescent="0.35">
      <c r="A2089" s="55"/>
    </row>
    <row r="2090" spans="1:1" s="57" customFormat="1" x14ac:dyDescent="0.35">
      <c r="A2090" s="55"/>
    </row>
    <row r="2091" spans="1:1" s="57" customFormat="1" x14ac:dyDescent="0.35">
      <c r="A2091" s="55"/>
    </row>
    <row r="2092" spans="1:1" s="57" customFormat="1" x14ac:dyDescent="0.35">
      <c r="A2092" s="55"/>
    </row>
    <row r="2093" spans="1:1" s="57" customFormat="1" x14ac:dyDescent="0.35">
      <c r="A2093" s="55"/>
    </row>
    <row r="2094" spans="1:1" s="57" customFormat="1" x14ac:dyDescent="0.35">
      <c r="A2094" s="55"/>
    </row>
    <row r="2095" spans="1:1" s="57" customFormat="1" x14ac:dyDescent="0.35">
      <c r="A2095" s="55"/>
    </row>
    <row r="2096" spans="1:1" s="57" customFormat="1" x14ac:dyDescent="0.35">
      <c r="A2096" s="55"/>
    </row>
    <row r="2097" spans="1:1" s="57" customFormat="1" x14ac:dyDescent="0.35">
      <c r="A2097" s="55"/>
    </row>
    <row r="2098" spans="1:1" s="57" customFormat="1" x14ac:dyDescent="0.35">
      <c r="A2098" s="55"/>
    </row>
    <row r="2099" spans="1:1" s="57" customFormat="1" x14ac:dyDescent="0.35">
      <c r="A2099" s="55"/>
    </row>
    <row r="2100" spans="1:1" s="57" customFormat="1" x14ac:dyDescent="0.35">
      <c r="A2100" s="55"/>
    </row>
    <row r="2101" spans="1:1" s="57" customFormat="1" x14ac:dyDescent="0.35">
      <c r="A2101" s="55"/>
    </row>
    <row r="2102" spans="1:1" s="57" customFormat="1" x14ac:dyDescent="0.35">
      <c r="A2102" s="55"/>
    </row>
    <row r="2103" spans="1:1" s="57" customFormat="1" x14ac:dyDescent="0.35">
      <c r="A2103" s="55"/>
    </row>
    <row r="2104" spans="1:1" s="57" customFormat="1" x14ac:dyDescent="0.35">
      <c r="A2104" s="55"/>
    </row>
    <row r="2105" spans="1:1" s="57" customFormat="1" x14ac:dyDescent="0.35">
      <c r="A2105" s="55"/>
    </row>
    <row r="2106" spans="1:1" s="57" customFormat="1" x14ac:dyDescent="0.35">
      <c r="A2106" s="55"/>
    </row>
    <row r="2107" spans="1:1" s="57" customFormat="1" x14ac:dyDescent="0.35">
      <c r="A2107" s="55"/>
    </row>
    <row r="2108" spans="1:1" s="57" customFormat="1" x14ac:dyDescent="0.35">
      <c r="A2108" s="55"/>
    </row>
    <row r="2109" spans="1:1" s="57" customFormat="1" x14ac:dyDescent="0.35">
      <c r="A2109" s="55"/>
    </row>
    <row r="2110" spans="1:1" s="57" customFormat="1" x14ac:dyDescent="0.35">
      <c r="A2110" s="55"/>
    </row>
    <row r="2111" spans="1:1" s="57" customFormat="1" x14ac:dyDescent="0.35">
      <c r="A2111" s="55"/>
    </row>
    <row r="2112" spans="1:1" s="57" customFormat="1" x14ac:dyDescent="0.35">
      <c r="A2112" s="55"/>
    </row>
    <row r="2113" spans="1:1" s="57" customFormat="1" x14ac:dyDescent="0.35">
      <c r="A2113" s="55"/>
    </row>
    <row r="2114" spans="1:1" s="57" customFormat="1" x14ac:dyDescent="0.35">
      <c r="A2114" s="55"/>
    </row>
    <row r="2115" spans="1:1" s="57" customFormat="1" x14ac:dyDescent="0.35">
      <c r="A2115" s="55"/>
    </row>
    <row r="2116" spans="1:1" s="57" customFormat="1" x14ac:dyDescent="0.35">
      <c r="A2116" s="55"/>
    </row>
    <row r="2117" spans="1:1" s="57" customFormat="1" x14ac:dyDescent="0.35">
      <c r="A2117" s="55"/>
    </row>
    <row r="2118" spans="1:1" s="57" customFormat="1" x14ac:dyDescent="0.35">
      <c r="A2118" s="55"/>
    </row>
    <row r="2119" spans="1:1" s="57" customFormat="1" x14ac:dyDescent="0.35">
      <c r="A2119" s="55"/>
    </row>
    <row r="2120" spans="1:1" s="57" customFormat="1" x14ac:dyDescent="0.35">
      <c r="A2120" s="55"/>
    </row>
    <row r="2121" spans="1:1" s="57" customFormat="1" x14ac:dyDescent="0.35">
      <c r="A2121" s="55"/>
    </row>
    <row r="2122" spans="1:1" s="57" customFormat="1" x14ac:dyDescent="0.35">
      <c r="A2122" s="55"/>
    </row>
    <row r="2123" spans="1:1" s="57" customFormat="1" x14ac:dyDescent="0.35">
      <c r="A2123" s="55"/>
    </row>
    <row r="2124" spans="1:1" s="57" customFormat="1" x14ac:dyDescent="0.35">
      <c r="A2124" s="55"/>
    </row>
    <row r="2125" spans="1:1" s="57" customFormat="1" x14ac:dyDescent="0.35">
      <c r="A2125" s="55"/>
    </row>
    <row r="2126" spans="1:1" s="57" customFormat="1" x14ac:dyDescent="0.35">
      <c r="A2126" s="55"/>
    </row>
    <row r="2127" spans="1:1" s="57" customFormat="1" x14ac:dyDescent="0.35">
      <c r="A2127" s="55"/>
    </row>
    <row r="2128" spans="1:1" s="57" customFormat="1" x14ac:dyDescent="0.35">
      <c r="A2128" s="55"/>
    </row>
    <row r="2129" spans="1:1" s="57" customFormat="1" x14ac:dyDescent="0.35">
      <c r="A2129" s="55"/>
    </row>
    <row r="2130" spans="1:1" s="57" customFormat="1" x14ac:dyDescent="0.35">
      <c r="A2130" s="55"/>
    </row>
    <row r="2131" spans="1:1" s="57" customFormat="1" x14ac:dyDescent="0.35">
      <c r="A2131" s="55"/>
    </row>
    <row r="2132" spans="1:1" s="57" customFormat="1" x14ac:dyDescent="0.35">
      <c r="A2132" s="55"/>
    </row>
    <row r="2133" spans="1:1" s="57" customFormat="1" x14ac:dyDescent="0.35">
      <c r="A2133" s="55"/>
    </row>
    <row r="2134" spans="1:1" s="57" customFormat="1" x14ac:dyDescent="0.35">
      <c r="A2134" s="55"/>
    </row>
    <row r="2135" spans="1:1" s="57" customFormat="1" x14ac:dyDescent="0.35">
      <c r="A2135" s="55"/>
    </row>
    <row r="2136" spans="1:1" s="57" customFormat="1" x14ac:dyDescent="0.35">
      <c r="A2136" s="55"/>
    </row>
    <row r="2137" spans="1:1" s="57" customFormat="1" x14ac:dyDescent="0.35">
      <c r="A2137" s="55"/>
    </row>
    <row r="2138" spans="1:1" s="57" customFormat="1" x14ac:dyDescent="0.35">
      <c r="A2138" s="55"/>
    </row>
    <row r="2139" spans="1:1" s="57" customFormat="1" x14ac:dyDescent="0.35">
      <c r="A2139" s="55"/>
    </row>
    <row r="2140" spans="1:1" s="57" customFormat="1" x14ac:dyDescent="0.35">
      <c r="A2140" s="55"/>
    </row>
    <row r="2141" spans="1:1" s="57" customFormat="1" x14ac:dyDescent="0.35">
      <c r="A2141" s="55"/>
    </row>
    <row r="2142" spans="1:1" s="57" customFormat="1" x14ac:dyDescent="0.35">
      <c r="A2142" s="55"/>
    </row>
    <row r="2143" spans="1:1" s="57" customFormat="1" x14ac:dyDescent="0.35">
      <c r="A2143" s="55"/>
    </row>
    <row r="2144" spans="1:1" s="57" customFormat="1" x14ac:dyDescent="0.35">
      <c r="A2144" s="55"/>
    </row>
    <row r="2145" spans="1:1" s="57" customFormat="1" x14ac:dyDescent="0.35">
      <c r="A2145" s="55"/>
    </row>
    <row r="2146" spans="1:1" s="57" customFormat="1" x14ac:dyDescent="0.35">
      <c r="A2146" s="55"/>
    </row>
    <row r="2147" spans="1:1" s="57" customFormat="1" x14ac:dyDescent="0.35">
      <c r="A2147" s="55"/>
    </row>
    <row r="2148" spans="1:1" s="57" customFormat="1" x14ac:dyDescent="0.35">
      <c r="A2148" s="55"/>
    </row>
    <row r="2149" spans="1:1" s="57" customFormat="1" x14ac:dyDescent="0.35">
      <c r="A2149" s="55"/>
    </row>
    <row r="2150" spans="1:1" s="57" customFormat="1" x14ac:dyDescent="0.35">
      <c r="A2150" s="55"/>
    </row>
    <row r="2151" spans="1:1" s="57" customFormat="1" x14ac:dyDescent="0.35">
      <c r="A2151" s="55"/>
    </row>
    <row r="2152" spans="1:1" s="57" customFormat="1" x14ac:dyDescent="0.35">
      <c r="A2152" s="55"/>
    </row>
    <row r="2153" spans="1:1" s="57" customFormat="1" x14ac:dyDescent="0.35">
      <c r="A2153" s="55"/>
    </row>
    <row r="2154" spans="1:1" s="57" customFormat="1" x14ac:dyDescent="0.35">
      <c r="A2154" s="55"/>
    </row>
    <row r="2155" spans="1:1" s="57" customFormat="1" x14ac:dyDescent="0.35">
      <c r="A2155" s="55"/>
    </row>
    <row r="2156" spans="1:1" s="57" customFormat="1" x14ac:dyDescent="0.35">
      <c r="A2156" s="55"/>
    </row>
    <row r="2157" spans="1:1" s="57" customFormat="1" x14ac:dyDescent="0.35">
      <c r="A2157" s="55"/>
    </row>
    <row r="2158" spans="1:1" s="57" customFormat="1" x14ac:dyDescent="0.35">
      <c r="A2158" s="55"/>
    </row>
    <row r="2159" spans="1:1" s="57" customFormat="1" x14ac:dyDescent="0.35">
      <c r="A2159" s="55"/>
    </row>
    <row r="2160" spans="1:1" s="57" customFormat="1" x14ac:dyDescent="0.35">
      <c r="A2160" s="55"/>
    </row>
    <row r="2161" spans="1:1" s="57" customFormat="1" x14ac:dyDescent="0.35">
      <c r="A2161" s="55"/>
    </row>
    <row r="2162" spans="1:1" s="57" customFormat="1" x14ac:dyDescent="0.35">
      <c r="A2162" s="55"/>
    </row>
    <row r="2163" spans="1:1" s="57" customFormat="1" x14ac:dyDescent="0.35">
      <c r="A2163" s="55"/>
    </row>
    <row r="2164" spans="1:1" s="57" customFormat="1" x14ac:dyDescent="0.35">
      <c r="A2164" s="55"/>
    </row>
    <row r="2165" spans="1:1" s="57" customFormat="1" x14ac:dyDescent="0.35">
      <c r="A2165" s="55"/>
    </row>
    <row r="2166" spans="1:1" s="57" customFormat="1" x14ac:dyDescent="0.35">
      <c r="A2166" s="55"/>
    </row>
    <row r="2167" spans="1:1" s="57" customFormat="1" x14ac:dyDescent="0.35">
      <c r="A2167" s="55"/>
    </row>
    <row r="2168" spans="1:1" s="57" customFormat="1" x14ac:dyDescent="0.35">
      <c r="A2168" s="55"/>
    </row>
    <row r="2169" spans="1:1" s="57" customFormat="1" x14ac:dyDescent="0.35">
      <c r="A2169" s="55"/>
    </row>
    <row r="2170" spans="1:1" s="57" customFormat="1" x14ac:dyDescent="0.35">
      <c r="A2170" s="55"/>
    </row>
    <row r="2171" spans="1:1" s="57" customFormat="1" x14ac:dyDescent="0.35">
      <c r="A2171" s="55"/>
    </row>
    <row r="2172" spans="1:1" s="57" customFormat="1" x14ac:dyDescent="0.35">
      <c r="A2172" s="55"/>
    </row>
    <row r="2173" spans="1:1" s="57" customFormat="1" x14ac:dyDescent="0.35">
      <c r="A2173" s="55"/>
    </row>
    <row r="2174" spans="1:1" s="57" customFormat="1" x14ac:dyDescent="0.35">
      <c r="A2174" s="55"/>
    </row>
    <row r="2175" spans="1:1" s="57" customFormat="1" x14ac:dyDescent="0.35">
      <c r="A2175" s="55"/>
    </row>
    <row r="2176" spans="1:1" s="57" customFormat="1" x14ac:dyDescent="0.35">
      <c r="A2176" s="55"/>
    </row>
    <row r="2177" spans="1:1" s="57" customFormat="1" x14ac:dyDescent="0.35">
      <c r="A2177" s="55"/>
    </row>
    <row r="2178" spans="1:1" s="57" customFormat="1" x14ac:dyDescent="0.35">
      <c r="A2178" s="55"/>
    </row>
    <row r="2179" spans="1:1" s="57" customFormat="1" x14ac:dyDescent="0.35">
      <c r="A2179" s="55"/>
    </row>
    <row r="2180" spans="1:1" s="57" customFormat="1" x14ac:dyDescent="0.35">
      <c r="A2180" s="55"/>
    </row>
    <row r="2181" spans="1:1" s="57" customFormat="1" x14ac:dyDescent="0.35">
      <c r="A2181" s="55"/>
    </row>
    <row r="2182" spans="1:1" s="57" customFormat="1" x14ac:dyDescent="0.35">
      <c r="A2182" s="55"/>
    </row>
    <row r="2183" spans="1:1" s="57" customFormat="1" x14ac:dyDescent="0.35">
      <c r="A2183" s="55"/>
    </row>
    <row r="2184" spans="1:1" s="57" customFormat="1" x14ac:dyDescent="0.35">
      <c r="A2184" s="55"/>
    </row>
    <row r="2185" spans="1:1" s="57" customFormat="1" x14ac:dyDescent="0.35">
      <c r="A2185" s="55"/>
    </row>
    <row r="2186" spans="1:1" s="57" customFormat="1" x14ac:dyDescent="0.35">
      <c r="A2186" s="55"/>
    </row>
    <row r="2187" spans="1:1" s="57" customFormat="1" x14ac:dyDescent="0.35">
      <c r="A2187" s="55"/>
    </row>
    <row r="2188" spans="1:1" s="57" customFormat="1" x14ac:dyDescent="0.35">
      <c r="A2188" s="55"/>
    </row>
    <row r="2189" spans="1:1" s="57" customFormat="1" x14ac:dyDescent="0.35">
      <c r="A2189" s="55"/>
    </row>
    <row r="2190" spans="1:1" s="57" customFormat="1" x14ac:dyDescent="0.35">
      <c r="A2190" s="55"/>
    </row>
    <row r="2191" spans="1:1" s="57" customFormat="1" x14ac:dyDescent="0.35">
      <c r="A2191" s="55"/>
    </row>
    <row r="2192" spans="1:1" s="57" customFormat="1" x14ac:dyDescent="0.35">
      <c r="A2192" s="55"/>
    </row>
    <row r="2193" spans="1:1" s="57" customFormat="1" x14ac:dyDescent="0.35">
      <c r="A2193" s="55"/>
    </row>
    <row r="2194" spans="1:1" s="57" customFormat="1" x14ac:dyDescent="0.35">
      <c r="A2194" s="55"/>
    </row>
    <row r="2195" spans="1:1" s="57" customFormat="1" x14ac:dyDescent="0.35">
      <c r="A2195" s="55"/>
    </row>
    <row r="2196" spans="1:1" s="57" customFormat="1" x14ac:dyDescent="0.35">
      <c r="A2196" s="55"/>
    </row>
    <row r="2197" spans="1:1" s="57" customFormat="1" x14ac:dyDescent="0.35">
      <c r="A2197" s="55"/>
    </row>
    <row r="2198" spans="1:1" s="57" customFormat="1" x14ac:dyDescent="0.35">
      <c r="A2198" s="55"/>
    </row>
    <row r="2199" spans="1:1" s="57" customFormat="1" x14ac:dyDescent="0.35">
      <c r="A2199" s="55"/>
    </row>
    <row r="2200" spans="1:1" s="57" customFormat="1" x14ac:dyDescent="0.35">
      <c r="A2200" s="55"/>
    </row>
    <row r="2201" spans="1:1" s="57" customFormat="1" x14ac:dyDescent="0.35">
      <c r="A2201" s="55"/>
    </row>
    <row r="2202" spans="1:1" s="57" customFormat="1" x14ac:dyDescent="0.35">
      <c r="A2202" s="55"/>
    </row>
    <row r="2203" spans="1:1" s="57" customFormat="1" x14ac:dyDescent="0.35">
      <c r="A2203" s="55"/>
    </row>
    <row r="2204" spans="1:1" s="57" customFormat="1" x14ac:dyDescent="0.35">
      <c r="A2204" s="55"/>
    </row>
    <row r="2205" spans="1:1" s="57" customFormat="1" x14ac:dyDescent="0.35">
      <c r="A2205" s="55"/>
    </row>
    <row r="2206" spans="1:1" s="57" customFormat="1" x14ac:dyDescent="0.35">
      <c r="A2206" s="55"/>
    </row>
    <row r="2207" spans="1:1" s="57" customFormat="1" x14ac:dyDescent="0.35">
      <c r="A2207" s="55"/>
    </row>
    <row r="2208" spans="1:1" s="57" customFormat="1" x14ac:dyDescent="0.35">
      <c r="A2208" s="55"/>
    </row>
    <row r="2209" spans="1:1" s="57" customFormat="1" x14ac:dyDescent="0.35">
      <c r="A2209" s="55"/>
    </row>
    <row r="2210" spans="1:1" s="57" customFormat="1" x14ac:dyDescent="0.35">
      <c r="A2210" s="55"/>
    </row>
    <row r="2211" spans="1:1" s="57" customFormat="1" x14ac:dyDescent="0.35">
      <c r="A2211" s="55"/>
    </row>
    <row r="2212" spans="1:1" s="57" customFormat="1" x14ac:dyDescent="0.35">
      <c r="A2212" s="55"/>
    </row>
    <row r="2213" spans="1:1" s="57" customFormat="1" x14ac:dyDescent="0.35">
      <c r="A2213" s="55"/>
    </row>
    <row r="2214" spans="1:1" s="57" customFormat="1" x14ac:dyDescent="0.35">
      <c r="A2214" s="55"/>
    </row>
    <row r="2215" spans="1:1" s="57" customFormat="1" x14ac:dyDescent="0.35">
      <c r="A2215" s="55"/>
    </row>
    <row r="2216" spans="1:1" s="57" customFormat="1" x14ac:dyDescent="0.35">
      <c r="A2216" s="55"/>
    </row>
    <row r="2217" spans="1:1" s="57" customFormat="1" x14ac:dyDescent="0.35">
      <c r="A2217" s="55"/>
    </row>
    <row r="2218" spans="1:1" s="57" customFormat="1" x14ac:dyDescent="0.35">
      <c r="A2218" s="55"/>
    </row>
    <row r="2219" spans="1:1" s="57" customFormat="1" x14ac:dyDescent="0.35">
      <c r="A2219" s="55"/>
    </row>
    <row r="2220" spans="1:1" s="57" customFormat="1" x14ac:dyDescent="0.35">
      <c r="A2220" s="55"/>
    </row>
    <row r="2221" spans="1:1" s="57" customFormat="1" x14ac:dyDescent="0.35">
      <c r="A2221" s="55"/>
    </row>
    <row r="2222" spans="1:1" s="57" customFormat="1" x14ac:dyDescent="0.35">
      <c r="A2222" s="55"/>
    </row>
    <row r="2223" spans="1:1" s="57" customFormat="1" x14ac:dyDescent="0.35">
      <c r="A2223" s="55"/>
    </row>
    <row r="2224" spans="1:1" s="57" customFormat="1" x14ac:dyDescent="0.35">
      <c r="A2224" s="55"/>
    </row>
    <row r="2225" spans="1:1" s="57" customFormat="1" x14ac:dyDescent="0.35">
      <c r="A2225" s="55"/>
    </row>
    <row r="2226" spans="1:1" s="57" customFormat="1" x14ac:dyDescent="0.35">
      <c r="A2226" s="55"/>
    </row>
    <row r="2227" spans="1:1" s="57" customFormat="1" x14ac:dyDescent="0.35">
      <c r="A2227" s="55"/>
    </row>
    <row r="2228" spans="1:1" s="57" customFormat="1" x14ac:dyDescent="0.35">
      <c r="A2228" s="55"/>
    </row>
    <row r="2229" spans="1:1" s="57" customFormat="1" x14ac:dyDescent="0.35">
      <c r="A2229" s="55"/>
    </row>
    <row r="2230" spans="1:1" s="57" customFormat="1" x14ac:dyDescent="0.35">
      <c r="A2230" s="55"/>
    </row>
    <row r="2231" spans="1:1" s="57" customFormat="1" x14ac:dyDescent="0.35">
      <c r="A2231" s="55"/>
    </row>
    <row r="2232" spans="1:1" s="57" customFormat="1" x14ac:dyDescent="0.35">
      <c r="A2232" s="55"/>
    </row>
    <row r="2233" spans="1:1" s="57" customFormat="1" x14ac:dyDescent="0.35">
      <c r="A2233" s="55"/>
    </row>
    <row r="2234" spans="1:1" s="57" customFormat="1" x14ac:dyDescent="0.35">
      <c r="A2234" s="55"/>
    </row>
    <row r="2235" spans="1:1" s="57" customFormat="1" x14ac:dyDescent="0.35">
      <c r="A2235" s="55"/>
    </row>
    <row r="2236" spans="1:1" s="57" customFormat="1" x14ac:dyDescent="0.35">
      <c r="A2236" s="55"/>
    </row>
    <row r="2237" spans="1:1" s="57" customFormat="1" x14ac:dyDescent="0.35">
      <c r="A2237" s="55"/>
    </row>
    <row r="2238" spans="1:1" s="57" customFormat="1" x14ac:dyDescent="0.35">
      <c r="A2238" s="55"/>
    </row>
    <row r="2239" spans="1:1" s="57" customFormat="1" x14ac:dyDescent="0.35">
      <c r="A2239" s="55"/>
    </row>
    <row r="2240" spans="1:1" s="57" customFormat="1" x14ac:dyDescent="0.35">
      <c r="A2240" s="55"/>
    </row>
    <row r="2241" spans="1:1" s="57" customFormat="1" x14ac:dyDescent="0.35">
      <c r="A2241" s="55"/>
    </row>
    <row r="2242" spans="1:1" s="57" customFormat="1" x14ac:dyDescent="0.35">
      <c r="A2242" s="55"/>
    </row>
    <row r="2243" spans="1:1" s="57" customFormat="1" x14ac:dyDescent="0.35">
      <c r="A2243" s="55"/>
    </row>
    <row r="2244" spans="1:1" s="57" customFormat="1" x14ac:dyDescent="0.35">
      <c r="A2244" s="55"/>
    </row>
    <row r="2245" spans="1:1" s="57" customFormat="1" x14ac:dyDescent="0.35">
      <c r="A2245" s="55"/>
    </row>
    <row r="2246" spans="1:1" s="57" customFormat="1" x14ac:dyDescent="0.35">
      <c r="A2246" s="55"/>
    </row>
    <row r="2247" spans="1:1" s="57" customFormat="1" x14ac:dyDescent="0.35">
      <c r="A2247" s="55"/>
    </row>
    <row r="2248" spans="1:1" s="57" customFormat="1" x14ac:dyDescent="0.35">
      <c r="A2248" s="55"/>
    </row>
    <row r="2249" spans="1:1" s="57" customFormat="1" x14ac:dyDescent="0.35">
      <c r="A2249" s="55"/>
    </row>
    <row r="2250" spans="1:1" s="57" customFormat="1" x14ac:dyDescent="0.35">
      <c r="A2250" s="55"/>
    </row>
    <row r="2251" spans="1:1" s="57" customFormat="1" x14ac:dyDescent="0.35">
      <c r="A2251" s="55"/>
    </row>
    <row r="2252" spans="1:1" s="57" customFormat="1" x14ac:dyDescent="0.35">
      <c r="A2252" s="55"/>
    </row>
    <row r="2253" spans="1:1" s="57" customFormat="1" x14ac:dyDescent="0.35">
      <c r="A2253" s="55"/>
    </row>
    <row r="2254" spans="1:1" s="57" customFormat="1" x14ac:dyDescent="0.35">
      <c r="A2254" s="55"/>
    </row>
    <row r="2255" spans="1:1" s="57" customFormat="1" x14ac:dyDescent="0.35">
      <c r="A2255" s="55"/>
    </row>
    <row r="2256" spans="1:1" s="57" customFormat="1" x14ac:dyDescent="0.35">
      <c r="A2256" s="55"/>
    </row>
    <row r="2257" spans="1:1" s="57" customFormat="1" x14ac:dyDescent="0.35">
      <c r="A2257" s="55"/>
    </row>
    <row r="2258" spans="1:1" s="57" customFormat="1" x14ac:dyDescent="0.35">
      <c r="A2258" s="55"/>
    </row>
    <row r="2259" spans="1:1" s="57" customFormat="1" x14ac:dyDescent="0.35">
      <c r="A2259" s="55"/>
    </row>
    <row r="2260" spans="1:1" s="57" customFormat="1" x14ac:dyDescent="0.35">
      <c r="A2260" s="55"/>
    </row>
    <row r="2261" spans="1:1" s="57" customFormat="1" x14ac:dyDescent="0.35">
      <c r="A2261" s="55"/>
    </row>
    <row r="2262" spans="1:1" s="57" customFormat="1" x14ac:dyDescent="0.35">
      <c r="A2262" s="55"/>
    </row>
    <row r="2263" spans="1:1" s="57" customFormat="1" x14ac:dyDescent="0.35">
      <c r="A2263" s="55"/>
    </row>
    <row r="2264" spans="1:1" s="57" customFormat="1" x14ac:dyDescent="0.35">
      <c r="A2264" s="55"/>
    </row>
    <row r="2265" spans="1:1" s="57" customFormat="1" x14ac:dyDescent="0.35">
      <c r="A2265" s="55"/>
    </row>
    <row r="2266" spans="1:1" s="57" customFormat="1" x14ac:dyDescent="0.35">
      <c r="A2266" s="55"/>
    </row>
    <row r="2267" spans="1:1" s="57" customFormat="1" x14ac:dyDescent="0.35">
      <c r="A2267" s="55"/>
    </row>
    <row r="2268" spans="1:1" s="57" customFormat="1" x14ac:dyDescent="0.35">
      <c r="A2268" s="55"/>
    </row>
    <row r="2269" spans="1:1" s="57" customFormat="1" x14ac:dyDescent="0.35">
      <c r="A2269" s="55"/>
    </row>
    <row r="2270" spans="1:1" s="57" customFormat="1" x14ac:dyDescent="0.35">
      <c r="A2270" s="55"/>
    </row>
    <row r="2271" spans="1:1" s="57" customFormat="1" x14ac:dyDescent="0.35">
      <c r="A2271" s="55"/>
    </row>
    <row r="2272" spans="1:1" s="57" customFormat="1" x14ac:dyDescent="0.35">
      <c r="A2272" s="55"/>
    </row>
    <row r="2273" spans="1:1" s="57" customFormat="1" x14ac:dyDescent="0.35">
      <c r="A2273" s="55"/>
    </row>
    <row r="2274" spans="1:1" s="57" customFormat="1" x14ac:dyDescent="0.35">
      <c r="A2274" s="55"/>
    </row>
    <row r="2275" spans="1:1" s="57" customFormat="1" x14ac:dyDescent="0.35">
      <c r="A2275" s="55"/>
    </row>
    <row r="2276" spans="1:1" s="57" customFormat="1" x14ac:dyDescent="0.35">
      <c r="A2276" s="55"/>
    </row>
    <row r="2277" spans="1:1" s="57" customFormat="1" x14ac:dyDescent="0.35">
      <c r="A2277" s="55"/>
    </row>
    <row r="2278" spans="1:1" s="57" customFormat="1" x14ac:dyDescent="0.35">
      <c r="A2278" s="55"/>
    </row>
    <row r="2279" spans="1:1" s="57" customFormat="1" x14ac:dyDescent="0.35">
      <c r="A2279" s="55"/>
    </row>
    <row r="2280" spans="1:1" s="57" customFormat="1" x14ac:dyDescent="0.35">
      <c r="A2280" s="55"/>
    </row>
    <row r="2281" spans="1:1" s="57" customFormat="1" x14ac:dyDescent="0.35">
      <c r="A2281" s="55"/>
    </row>
    <row r="2282" spans="1:1" s="57" customFormat="1" x14ac:dyDescent="0.35">
      <c r="A2282" s="55"/>
    </row>
    <row r="2283" spans="1:1" s="57" customFormat="1" x14ac:dyDescent="0.35">
      <c r="A2283" s="55"/>
    </row>
    <row r="2284" spans="1:1" s="57" customFormat="1" x14ac:dyDescent="0.35">
      <c r="A2284" s="55"/>
    </row>
    <row r="2285" spans="1:1" s="57" customFormat="1" x14ac:dyDescent="0.35">
      <c r="A2285" s="55"/>
    </row>
    <row r="2286" spans="1:1" s="57" customFormat="1" x14ac:dyDescent="0.35">
      <c r="A2286" s="55"/>
    </row>
    <row r="2287" spans="1:1" s="57" customFormat="1" x14ac:dyDescent="0.35">
      <c r="A2287" s="55"/>
    </row>
    <row r="2288" spans="1:1" s="57" customFormat="1" x14ac:dyDescent="0.35">
      <c r="A2288" s="55"/>
    </row>
    <row r="2289" spans="1:1" s="57" customFormat="1" x14ac:dyDescent="0.35">
      <c r="A2289" s="55"/>
    </row>
    <row r="2290" spans="1:1" s="57" customFormat="1" x14ac:dyDescent="0.35">
      <c r="A2290" s="55"/>
    </row>
    <row r="2291" spans="1:1" s="57" customFormat="1" x14ac:dyDescent="0.35">
      <c r="A2291" s="55"/>
    </row>
    <row r="2292" spans="1:1" s="57" customFormat="1" x14ac:dyDescent="0.35">
      <c r="A2292" s="55"/>
    </row>
    <row r="2293" spans="1:1" s="57" customFormat="1" x14ac:dyDescent="0.35">
      <c r="A2293" s="55"/>
    </row>
    <row r="2294" spans="1:1" s="57" customFormat="1" x14ac:dyDescent="0.35">
      <c r="A2294" s="55"/>
    </row>
    <row r="2295" spans="1:1" s="57" customFormat="1" x14ac:dyDescent="0.35">
      <c r="A2295" s="55"/>
    </row>
    <row r="2296" spans="1:1" s="57" customFormat="1" x14ac:dyDescent="0.35">
      <c r="A2296" s="55"/>
    </row>
    <row r="2297" spans="1:1" s="57" customFormat="1" x14ac:dyDescent="0.35">
      <c r="A2297" s="55"/>
    </row>
    <row r="2298" spans="1:1" s="57" customFormat="1" x14ac:dyDescent="0.35">
      <c r="A2298" s="55"/>
    </row>
    <row r="2299" spans="1:1" s="57" customFormat="1" x14ac:dyDescent="0.35">
      <c r="A2299" s="55"/>
    </row>
    <row r="2300" spans="1:1" s="57" customFormat="1" x14ac:dyDescent="0.35">
      <c r="A2300" s="55"/>
    </row>
    <row r="2301" spans="1:1" s="57" customFormat="1" x14ac:dyDescent="0.35">
      <c r="A2301" s="55"/>
    </row>
    <row r="2302" spans="1:1" s="57" customFormat="1" x14ac:dyDescent="0.35">
      <c r="A2302" s="55"/>
    </row>
    <row r="2303" spans="1:1" s="57" customFormat="1" x14ac:dyDescent="0.35">
      <c r="A2303" s="55"/>
    </row>
    <row r="2304" spans="1:1" s="57" customFormat="1" x14ac:dyDescent="0.35">
      <c r="A2304" s="55"/>
    </row>
    <row r="2305" spans="1:1" s="57" customFormat="1" x14ac:dyDescent="0.35">
      <c r="A2305" s="55"/>
    </row>
    <row r="2306" spans="1:1" s="57" customFormat="1" x14ac:dyDescent="0.35">
      <c r="A2306" s="55"/>
    </row>
    <row r="2307" spans="1:1" s="57" customFormat="1" x14ac:dyDescent="0.35">
      <c r="A2307" s="55"/>
    </row>
    <row r="2308" spans="1:1" s="57" customFormat="1" x14ac:dyDescent="0.35">
      <c r="A2308" s="55"/>
    </row>
    <row r="2309" spans="1:1" s="57" customFormat="1" x14ac:dyDescent="0.35">
      <c r="A2309" s="55"/>
    </row>
    <row r="2310" spans="1:1" s="57" customFormat="1" x14ac:dyDescent="0.35">
      <c r="A2310" s="55"/>
    </row>
    <row r="2311" spans="1:1" s="57" customFormat="1" x14ac:dyDescent="0.35">
      <c r="A2311" s="55"/>
    </row>
    <row r="2312" spans="1:1" s="57" customFormat="1" x14ac:dyDescent="0.35">
      <c r="A2312" s="55"/>
    </row>
    <row r="2313" spans="1:1" s="57" customFormat="1" x14ac:dyDescent="0.35">
      <c r="A2313" s="55"/>
    </row>
    <row r="2314" spans="1:1" s="57" customFormat="1" x14ac:dyDescent="0.35">
      <c r="A2314" s="55"/>
    </row>
    <row r="2315" spans="1:1" s="57" customFormat="1" x14ac:dyDescent="0.35">
      <c r="A2315" s="55"/>
    </row>
    <row r="2316" spans="1:1" s="57" customFormat="1" x14ac:dyDescent="0.35">
      <c r="A2316" s="55"/>
    </row>
    <row r="2317" spans="1:1" s="57" customFormat="1" x14ac:dyDescent="0.35">
      <c r="A2317" s="55"/>
    </row>
    <row r="2318" spans="1:1" s="57" customFormat="1" x14ac:dyDescent="0.35">
      <c r="A2318" s="55"/>
    </row>
    <row r="2319" spans="1:1" s="57" customFormat="1" x14ac:dyDescent="0.35">
      <c r="A2319" s="55"/>
    </row>
    <row r="2320" spans="1:1" s="57" customFormat="1" x14ac:dyDescent="0.35">
      <c r="A2320" s="55"/>
    </row>
    <row r="2321" spans="1:1" s="57" customFormat="1" x14ac:dyDescent="0.35">
      <c r="A2321" s="55"/>
    </row>
    <row r="2322" spans="1:1" s="57" customFormat="1" x14ac:dyDescent="0.35">
      <c r="A2322" s="55"/>
    </row>
    <row r="2323" spans="1:1" s="57" customFormat="1" x14ac:dyDescent="0.35">
      <c r="A2323" s="55"/>
    </row>
    <row r="2324" spans="1:1" s="57" customFormat="1" x14ac:dyDescent="0.35">
      <c r="A2324" s="55"/>
    </row>
    <row r="2325" spans="1:1" s="57" customFormat="1" x14ac:dyDescent="0.35">
      <c r="A2325" s="55"/>
    </row>
    <row r="2326" spans="1:1" s="57" customFormat="1" x14ac:dyDescent="0.35">
      <c r="A2326" s="55"/>
    </row>
    <row r="2327" spans="1:1" s="57" customFormat="1" x14ac:dyDescent="0.35">
      <c r="A2327" s="55"/>
    </row>
    <row r="2328" spans="1:1" s="57" customFormat="1" x14ac:dyDescent="0.35">
      <c r="A2328" s="55"/>
    </row>
    <row r="2329" spans="1:1" s="57" customFormat="1" x14ac:dyDescent="0.35">
      <c r="A2329" s="55"/>
    </row>
    <row r="2330" spans="1:1" s="57" customFormat="1" x14ac:dyDescent="0.35">
      <c r="A2330" s="55"/>
    </row>
    <row r="2331" spans="1:1" s="57" customFormat="1" x14ac:dyDescent="0.35">
      <c r="A2331" s="55"/>
    </row>
    <row r="2332" spans="1:1" s="57" customFormat="1" x14ac:dyDescent="0.35">
      <c r="A2332" s="55"/>
    </row>
    <row r="2333" spans="1:1" s="57" customFormat="1" x14ac:dyDescent="0.35">
      <c r="A2333" s="55"/>
    </row>
    <row r="2334" spans="1:1" s="57" customFormat="1" x14ac:dyDescent="0.35">
      <c r="A2334" s="55"/>
    </row>
    <row r="2335" spans="1:1" s="57" customFormat="1" x14ac:dyDescent="0.35">
      <c r="A2335" s="55"/>
    </row>
    <row r="2336" spans="1:1" s="57" customFormat="1" x14ac:dyDescent="0.35">
      <c r="A2336" s="55"/>
    </row>
    <row r="2337" spans="1:1" s="57" customFormat="1" x14ac:dyDescent="0.35">
      <c r="A2337" s="55"/>
    </row>
    <row r="2338" spans="1:1" s="57" customFormat="1" x14ac:dyDescent="0.35">
      <c r="A2338" s="55"/>
    </row>
    <row r="2339" spans="1:1" s="57" customFormat="1" x14ac:dyDescent="0.35">
      <c r="A2339" s="55"/>
    </row>
    <row r="2340" spans="1:1" s="57" customFormat="1" x14ac:dyDescent="0.35">
      <c r="A2340" s="55"/>
    </row>
    <row r="2341" spans="1:1" s="57" customFormat="1" x14ac:dyDescent="0.35">
      <c r="A2341" s="55"/>
    </row>
    <row r="2342" spans="1:1" s="57" customFormat="1" x14ac:dyDescent="0.35">
      <c r="A2342" s="55"/>
    </row>
    <row r="2343" spans="1:1" s="57" customFormat="1" x14ac:dyDescent="0.35">
      <c r="A2343" s="55"/>
    </row>
    <row r="2344" spans="1:1" s="57" customFormat="1" x14ac:dyDescent="0.35">
      <c r="A2344" s="55"/>
    </row>
    <row r="2345" spans="1:1" s="57" customFormat="1" x14ac:dyDescent="0.35">
      <c r="A2345" s="55"/>
    </row>
    <row r="2346" spans="1:1" s="57" customFormat="1" x14ac:dyDescent="0.35">
      <c r="A2346" s="55"/>
    </row>
    <row r="2347" spans="1:1" s="57" customFormat="1" x14ac:dyDescent="0.35">
      <c r="A2347" s="55"/>
    </row>
    <row r="2348" spans="1:1" s="57" customFormat="1" x14ac:dyDescent="0.35">
      <c r="A2348" s="55"/>
    </row>
    <row r="2349" spans="1:1" s="57" customFormat="1" x14ac:dyDescent="0.35">
      <c r="A2349" s="55"/>
    </row>
    <row r="2350" spans="1:1" s="57" customFormat="1" x14ac:dyDescent="0.35">
      <c r="A2350" s="55"/>
    </row>
    <row r="2351" spans="1:1" s="57" customFormat="1" x14ac:dyDescent="0.35">
      <c r="A2351" s="55"/>
    </row>
    <row r="2352" spans="1:1" s="57" customFormat="1" x14ac:dyDescent="0.35">
      <c r="A2352" s="55"/>
    </row>
    <row r="2353" spans="1:1" s="57" customFormat="1" x14ac:dyDescent="0.35">
      <c r="A2353" s="55"/>
    </row>
    <row r="2354" spans="1:1" s="57" customFormat="1" x14ac:dyDescent="0.35">
      <c r="A2354" s="55"/>
    </row>
    <row r="2355" spans="1:1" s="57" customFormat="1" x14ac:dyDescent="0.35">
      <c r="A2355" s="55"/>
    </row>
    <row r="2356" spans="1:1" s="57" customFormat="1" x14ac:dyDescent="0.35">
      <c r="A2356" s="55"/>
    </row>
    <row r="2357" spans="1:1" s="57" customFormat="1" x14ac:dyDescent="0.35">
      <c r="A2357" s="55"/>
    </row>
    <row r="2358" spans="1:1" s="57" customFormat="1" x14ac:dyDescent="0.35">
      <c r="A2358" s="55"/>
    </row>
    <row r="2359" spans="1:1" s="57" customFormat="1" x14ac:dyDescent="0.35">
      <c r="A2359" s="55"/>
    </row>
    <row r="2360" spans="1:1" s="57" customFormat="1" x14ac:dyDescent="0.35">
      <c r="A2360" s="55"/>
    </row>
    <row r="2361" spans="1:1" s="57" customFormat="1" x14ac:dyDescent="0.35">
      <c r="A2361" s="55"/>
    </row>
    <row r="2362" spans="1:1" s="57" customFormat="1" x14ac:dyDescent="0.35">
      <c r="A2362" s="55"/>
    </row>
    <row r="2363" spans="1:1" s="57" customFormat="1" x14ac:dyDescent="0.35">
      <c r="A2363" s="55"/>
    </row>
    <row r="2364" spans="1:1" s="57" customFormat="1" x14ac:dyDescent="0.35">
      <c r="A2364" s="55"/>
    </row>
    <row r="2365" spans="1:1" s="57" customFormat="1" x14ac:dyDescent="0.35">
      <c r="A2365" s="55"/>
    </row>
    <row r="2366" spans="1:1" s="57" customFormat="1" x14ac:dyDescent="0.35">
      <c r="A2366" s="55"/>
    </row>
    <row r="2367" spans="1:1" s="57" customFormat="1" x14ac:dyDescent="0.35">
      <c r="A2367" s="55"/>
    </row>
    <row r="2368" spans="1:1" s="57" customFormat="1" x14ac:dyDescent="0.35">
      <c r="A2368" s="55"/>
    </row>
    <row r="2369" spans="1:1" s="57" customFormat="1" x14ac:dyDescent="0.35">
      <c r="A2369" s="55"/>
    </row>
    <row r="2370" spans="1:1" s="57" customFormat="1" x14ac:dyDescent="0.35">
      <c r="A2370" s="55"/>
    </row>
    <row r="2371" spans="1:1" s="57" customFormat="1" x14ac:dyDescent="0.35">
      <c r="A2371" s="55"/>
    </row>
    <row r="2372" spans="1:1" s="57" customFormat="1" x14ac:dyDescent="0.35">
      <c r="A2372" s="55"/>
    </row>
    <row r="2373" spans="1:1" s="57" customFormat="1" x14ac:dyDescent="0.35">
      <c r="A2373" s="55"/>
    </row>
    <row r="2374" spans="1:1" s="57" customFormat="1" x14ac:dyDescent="0.35">
      <c r="A2374" s="55"/>
    </row>
    <row r="2375" spans="1:1" s="57" customFormat="1" x14ac:dyDescent="0.35">
      <c r="A2375" s="55"/>
    </row>
    <row r="2376" spans="1:1" s="57" customFormat="1" x14ac:dyDescent="0.35">
      <c r="A2376" s="55"/>
    </row>
    <row r="2377" spans="1:1" s="57" customFormat="1" x14ac:dyDescent="0.35">
      <c r="A2377" s="55"/>
    </row>
    <row r="2378" spans="1:1" s="57" customFormat="1" x14ac:dyDescent="0.35">
      <c r="A2378" s="55"/>
    </row>
    <row r="2379" spans="1:1" s="57" customFormat="1" x14ac:dyDescent="0.35">
      <c r="A2379" s="55"/>
    </row>
    <row r="2380" spans="1:1" s="57" customFormat="1" x14ac:dyDescent="0.35">
      <c r="A2380" s="55"/>
    </row>
    <row r="2381" spans="1:1" s="57" customFormat="1" x14ac:dyDescent="0.35">
      <c r="A2381" s="55"/>
    </row>
    <row r="2382" spans="1:1" s="57" customFormat="1" x14ac:dyDescent="0.35">
      <c r="A2382" s="55"/>
    </row>
    <row r="2383" spans="1:1" s="57" customFormat="1" x14ac:dyDescent="0.35">
      <c r="A2383" s="55"/>
    </row>
    <row r="2384" spans="1:1" s="57" customFormat="1" x14ac:dyDescent="0.35">
      <c r="A2384" s="55"/>
    </row>
    <row r="2385" spans="1:1" s="57" customFormat="1" x14ac:dyDescent="0.35">
      <c r="A2385" s="55"/>
    </row>
    <row r="2386" spans="1:1" s="57" customFormat="1" x14ac:dyDescent="0.35">
      <c r="A2386" s="55"/>
    </row>
    <row r="2387" spans="1:1" s="57" customFormat="1" x14ac:dyDescent="0.35">
      <c r="A2387" s="55"/>
    </row>
    <row r="2388" spans="1:1" s="57" customFormat="1" x14ac:dyDescent="0.35">
      <c r="A2388" s="55"/>
    </row>
    <row r="2389" spans="1:1" s="57" customFormat="1" x14ac:dyDescent="0.35">
      <c r="A2389" s="55"/>
    </row>
    <row r="2390" spans="1:1" s="57" customFormat="1" x14ac:dyDescent="0.35">
      <c r="A2390" s="55"/>
    </row>
    <row r="2391" spans="1:1" s="57" customFormat="1" x14ac:dyDescent="0.35">
      <c r="A2391" s="55"/>
    </row>
    <row r="2392" spans="1:1" s="57" customFormat="1" x14ac:dyDescent="0.35">
      <c r="A2392" s="55"/>
    </row>
    <row r="2393" spans="1:1" s="57" customFormat="1" x14ac:dyDescent="0.35">
      <c r="A2393" s="55"/>
    </row>
    <row r="2394" spans="1:1" s="57" customFormat="1" x14ac:dyDescent="0.35">
      <c r="A2394" s="55"/>
    </row>
    <row r="2395" spans="1:1" s="57" customFormat="1" x14ac:dyDescent="0.35">
      <c r="A2395" s="55"/>
    </row>
    <row r="2396" spans="1:1" s="57" customFormat="1" x14ac:dyDescent="0.35">
      <c r="A2396" s="55"/>
    </row>
    <row r="2397" spans="1:1" s="57" customFormat="1" x14ac:dyDescent="0.35">
      <c r="A2397" s="55"/>
    </row>
    <row r="2398" spans="1:1" s="57" customFormat="1" x14ac:dyDescent="0.35">
      <c r="A2398" s="55"/>
    </row>
    <row r="2399" spans="1:1" s="57" customFormat="1" x14ac:dyDescent="0.35">
      <c r="A2399" s="55"/>
    </row>
    <row r="2400" spans="1:1" s="57" customFormat="1" x14ac:dyDescent="0.35">
      <c r="A2400" s="55"/>
    </row>
    <row r="2401" spans="1:1" s="57" customFormat="1" x14ac:dyDescent="0.35">
      <c r="A2401" s="55"/>
    </row>
    <row r="2402" spans="1:1" s="57" customFormat="1" x14ac:dyDescent="0.35">
      <c r="A2402" s="55"/>
    </row>
    <row r="2403" spans="1:1" s="57" customFormat="1" x14ac:dyDescent="0.35">
      <c r="A2403" s="55"/>
    </row>
    <row r="2404" spans="1:1" s="57" customFormat="1" x14ac:dyDescent="0.35">
      <c r="A2404" s="55"/>
    </row>
    <row r="2405" spans="1:1" s="57" customFormat="1" x14ac:dyDescent="0.35">
      <c r="A2405" s="55"/>
    </row>
    <row r="2406" spans="1:1" s="57" customFormat="1" x14ac:dyDescent="0.35">
      <c r="A2406" s="55"/>
    </row>
    <row r="2407" spans="1:1" s="57" customFormat="1" x14ac:dyDescent="0.35">
      <c r="A2407" s="55"/>
    </row>
    <row r="2408" spans="1:1" s="57" customFormat="1" x14ac:dyDescent="0.35">
      <c r="A2408" s="55"/>
    </row>
    <row r="2409" spans="1:1" s="57" customFormat="1" x14ac:dyDescent="0.35">
      <c r="A2409" s="55"/>
    </row>
    <row r="2410" spans="1:1" s="57" customFormat="1" x14ac:dyDescent="0.35">
      <c r="A2410" s="55"/>
    </row>
    <row r="2411" spans="1:1" s="57" customFormat="1" x14ac:dyDescent="0.35">
      <c r="A2411" s="55"/>
    </row>
    <row r="2412" spans="1:1" s="57" customFormat="1" x14ac:dyDescent="0.35">
      <c r="A2412" s="55"/>
    </row>
    <row r="2413" spans="1:1" s="57" customFormat="1" x14ac:dyDescent="0.35">
      <c r="A2413" s="55"/>
    </row>
    <row r="2414" spans="1:1" s="57" customFormat="1" x14ac:dyDescent="0.35">
      <c r="A2414" s="55"/>
    </row>
    <row r="2415" spans="1:1" s="57" customFormat="1" x14ac:dyDescent="0.35">
      <c r="A2415" s="55"/>
    </row>
    <row r="2416" spans="1:1" s="57" customFormat="1" x14ac:dyDescent="0.35">
      <c r="A2416" s="55"/>
    </row>
    <row r="2417" spans="1:1" s="57" customFormat="1" x14ac:dyDescent="0.35">
      <c r="A2417" s="55"/>
    </row>
    <row r="2418" spans="1:1" s="57" customFormat="1" x14ac:dyDescent="0.35">
      <c r="A2418" s="55"/>
    </row>
    <row r="2419" spans="1:1" s="57" customFormat="1" x14ac:dyDescent="0.35">
      <c r="A2419" s="55"/>
    </row>
    <row r="2420" spans="1:1" s="57" customFormat="1" x14ac:dyDescent="0.35">
      <c r="A2420" s="55"/>
    </row>
    <row r="2421" spans="1:1" s="57" customFormat="1" x14ac:dyDescent="0.35">
      <c r="A2421" s="55"/>
    </row>
    <row r="2422" spans="1:1" s="57" customFormat="1" x14ac:dyDescent="0.35">
      <c r="A2422" s="55"/>
    </row>
    <row r="2423" spans="1:1" s="57" customFormat="1" x14ac:dyDescent="0.35">
      <c r="A2423" s="55"/>
    </row>
    <row r="2424" spans="1:1" s="57" customFormat="1" x14ac:dyDescent="0.35">
      <c r="A2424" s="55"/>
    </row>
    <row r="2425" spans="1:1" s="57" customFormat="1" x14ac:dyDescent="0.35">
      <c r="A2425" s="55"/>
    </row>
    <row r="2426" spans="1:1" s="57" customFormat="1" x14ac:dyDescent="0.35">
      <c r="A2426" s="55"/>
    </row>
    <row r="2427" spans="1:1" s="57" customFormat="1" x14ac:dyDescent="0.35">
      <c r="A2427" s="55"/>
    </row>
    <row r="2428" spans="1:1" s="57" customFormat="1" x14ac:dyDescent="0.35">
      <c r="A2428" s="55"/>
    </row>
    <row r="2429" spans="1:1" s="57" customFormat="1" x14ac:dyDescent="0.35">
      <c r="A2429" s="55"/>
    </row>
    <row r="2430" spans="1:1" s="57" customFormat="1" x14ac:dyDescent="0.35">
      <c r="A2430" s="55"/>
    </row>
    <row r="2431" spans="1:1" s="57" customFormat="1" x14ac:dyDescent="0.35">
      <c r="A2431" s="55"/>
    </row>
    <row r="2432" spans="1:1" s="57" customFormat="1" x14ac:dyDescent="0.35">
      <c r="A2432" s="55"/>
    </row>
    <row r="2433" spans="1:1" s="57" customFormat="1" x14ac:dyDescent="0.35">
      <c r="A2433" s="55"/>
    </row>
    <row r="2434" spans="1:1" s="57" customFormat="1" x14ac:dyDescent="0.35">
      <c r="A2434" s="55"/>
    </row>
    <row r="2435" spans="1:1" s="57" customFormat="1" x14ac:dyDescent="0.35">
      <c r="A2435" s="55"/>
    </row>
    <row r="2436" spans="1:1" s="57" customFormat="1" x14ac:dyDescent="0.35">
      <c r="A2436" s="55"/>
    </row>
    <row r="2437" spans="1:1" s="57" customFormat="1" x14ac:dyDescent="0.35">
      <c r="A2437" s="55"/>
    </row>
    <row r="2438" spans="1:1" s="57" customFormat="1" x14ac:dyDescent="0.35">
      <c r="A2438" s="55"/>
    </row>
    <row r="2439" spans="1:1" s="57" customFormat="1" x14ac:dyDescent="0.35">
      <c r="A2439" s="55"/>
    </row>
    <row r="2440" spans="1:1" s="57" customFormat="1" x14ac:dyDescent="0.35">
      <c r="A2440" s="55"/>
    </row>
    <row r="2441" spans="1:1" s="57" customFormat="1" x14ac:dyDescent="0.35">
      <c r="A2441" s="55"/>
    </row>
  </sheetData>
  <mergeCells count="13">
    <mergeCell ref="N2:P2"/>
    <mergeCell ref="Q2:S2"/>
    <mergeCell ref="T2:V2"/>
    <mergeCell ref="W2:Y2"/>
    <mergeCell ref="B2:D2"/>
    <mergeCell ref="E2:G2"/>
    <mergeCell ref="H2:J2"/>
    <mergeCell ref="K2:M2"/>
    <mergeCell ref="Z2:AB2"/>
    <mergeCell ref="AC2:AE2"/>
    <mergeCell ref="AF2:AH2"/>
    <mergeCell ref="AI2:AK2"/>
    <mergeCell ref="AL2:A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50"/>
  <sheetViews>
    <sheetView showGridLines="0" workbookViewId="0"/>
  </sheetViews>
  <sheetFormatPr defaultColWidth="9.08984375" defaultRowHeight="14.5" x14ac:dyDescent="0.35"/>
  <cols>
    <col min="1" max="1" width="43.6328125" style="18" bestFit="1" customWidth="1"/>
    <col min="2" max="2" width="13.36328125" style="18" customWidth="1"/>
    <col min="3" max="4" width="12.36328125" style="18" bestFit="1" customWidth="1"/>
    <col min="5" max="6" width="10.36328125" style="18" customWidth="1"/>
    <col min="7" max="7" width="12.08984375" style="18" customWidth="1"/>
    <col min="8" max="8" width="11.54296875" style="18" customWidth="1"/>
    <col min="9" max="9" width="13.453125" style="18" customWidth="1"/>
    <col min="10" max="10" width="13" style="18" customWidth="1"/>
    <col min="11" max="11" width="9.90625" style="18" bestFit="1" customWidth="1"/>
    <col min="12" max="12" width="9.08984375" style="18"/>
    <col min="13" max="13" width="14.08984375" style="18" customWidth="1"/>
    <col min="14" max="14" width="8.36328125" style="18" customWidth="1"/>
    <col min="15" max="15" width="9.08984375" style="18"/>
    <col min="16" max="16" width="22.453125" style="18" bestFit="1" customWidth="1"/>
    <col min="17" max="16384" width="9.08984375" style="18"/>
  </cols>
  <sheetData>
    <row r="1" spans="1:10" ht="15" thickBot="1" x14ac:dyDescent="0.4">
      <c r="A1" s="68" t="s">
        <v>110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00" t="s">
        <v>107</v>
      </c>
      <c r="F2" s="200"/>
      <c r="G2" s="200" t="s">
        <v>107</v>
      </c>
      <c r="H2" s="200"/>
      <c r="I2" s="201" t="s">
        <v>109</v>
      </c>
      <c r="J2" s="201"/>
    </row>
    <row r="3" spans="1:10" x14ac:dyDescent="0.35">
      <c r="A3" s="203"/>
      <c r="B3" s="205"/>
      <c r="C3" s="207"/>
      <c r="D3" s="207"/>
      <c r="E3" s="67" t="s">
        <v>66</v>
      </c>
      <c r="F3" s="67" t="s">
        <v>67</v>
      </c>
      <c r="G3" s="67" t="s">
        <v>66</v>
      </c>
      <c r="H3" s="67" t="s">
        <v>67</v>
      </c>
      <c r="I3" s="67" t="s">
        <v>66</v>
      </c>
      <c r="J3" s="67" t="s">
        <v>67</v>
      </c>
    </row>
    <row r="4" spans="1:10" x14ac:dyDescent="0.35">
      <c r="A4" s="33" t="s">
        <v>70</v>
      </c>
      <c r="B4" s="33">
        <v>12</v>
      </c>
      <c r="C4" s="34">
        <v>45400</v>
      </c>
      <c r="D4" s="23">
        <f t="shared" ref="D4:D16" si="0">C4/B4</f>
        <v>3783.3333333333335</v>
      </c>
      <c r="E4" s="64">
        <f>IF(dystans!D5&gt;2,(oferta!B5+oferta!D5)/D4,oferta!B5/D5)</f>
        <v>5.2863436123348012E-2</v>
      </c>
      <c r="F4" s="64">
        <f>B4/oferta!C5</f>
        <v>2.4E-2</v>
      </c>
      <c r="G4" s="64">
        <f>IF(dystans!H5&gt;2,(oferta!E5+oferta!G5)/D4,oferta!E5/D4)</f>
        <v>2.6431718061674006E-2</v>
      </c>
      <c r="H4" s="64">
        <f>B4/oferta!F5</f>
        <v>0.6</v>
      </c>
      <c r="I4" s="64">
        <f>IF(dystans!L5&gt;2,(oferta!H5+oferta!J5)/D4,oferta!H5/D4)</f>
        <v>0.8193832599118942</v>
      </c>
      <c r="J4" s="64">
        <f>B4/oferta!I5</f>
        <v>0.06</v>
      </c>
    </row>
    <row r="5" spans="1:10" x14ac:dyDescent="0.35">
      <c r="A5" s="33" t="s">
        <v>71</v>
      </c>
      <c r="B5" s="33">
        <v>10</v>
      </c>
      <c r="C5" s="34">
        <v>45400</v>
      </c>
      <c r="D5" s="23">
        <f t="shared" si="0"/>
        <v>4540</v>
      </c>
      <c r="E5" s="64">
        <f>IF(dystans!D5&gt;2,(oferta!B6+oferta!D6)/D5,oferta!B6/D5)</f>
        <v>0.13215859030837004</v>
      </c>
      <c r="F5" s="64">
        <f>B5/oferta!C6</f>
        <v>0.04</v>
      </c>
      <c r="G5" s="64">
        <f>IF(dystans!H5&gt;2,(oferta!E6+oferta!G6)/D5,oferta!E6/D5)</f>
        <v>2.2026431718061675E-2</v>
      </c>
      <c r="H5" s="64">
        <f>B5/oferta!F6</f>
        <v>0.2</v>
      </c>
      <c r="I5" s="64">
        <f>IF(dystans!L5&gt;2,(oferta!H6+oferta!J6)/D5,oferta!H6/D5)</f>
        <v>0.70484581497797361</v>
      </c>
      <c r="J5" s="64">
        <f>B5/oferta!I6</f>
        <v>5.2631578947368418E-2</v>
      </c>
    </row>
    <row r="6" spans="1:10" x14ac:dyDescent="0.35">
      <c r="A6" s="33" t="s">
        <v>74</v>
      </c>
      <c r="B6" s="33">
        <v>20</v>
      </c>
      <c r="C6" s="34">
        <v>12000</v>
      </c>
      <c r="D6" s="23">
        <f t="shared" si="0"/>
        <v>600</v>
      </c>
      <c r="E6" s="64">
        <f>IF(dystans!D5&gt;2,(oferta!B7+oferta!D7)/D6,oferta!B7/D7)</f>
        <v>0.91666666666666663</v>
      </c>
      <c r="F6" s="64">
        <f>B6/oferta!C7</f>
        <v>0.66666666666666663</v>
      </c>
      <c r="G6" s="64">
        <f>IF(dystans!H5&gt;2,(oferta!E7+oferta!G7)/D6,oferta!E7/D6)</f>
        <v>0.16666666666666666</v>
      </c>
      <c r="H6" s="64">
        <f>B6/oferta!F7</f>
        <v>1</v>
      </c>
      <c r="I6" s="64">
        <f>IF(dystans!L5&gt;2,(oferta!H7+oferta!J7)/D6,oferta!H7/D6)</f>
        <v>1.3333333333333333</v>
      </c>
      <c r="J6" s="64">
        <f>B6/oferta!I7</f>
        <v>0.1111111111111111</v>
      </c>
    </row>
    <row r="7" spans="1:10" x14ac:dyDescent="0.35">
      <c r="A7" s="35" t="s">
        <v>72</v>
      </c>
      <c r="B7" s="35">
        <v>64</v>
      </c>
      <c r="C7" s="36">
        <v>71820</v>
      </c>
      <c r="D7" s="23">
        <f t="shared" si="0"/>
        <v>1122.1875</v>
      </c>
      <c r="E7" s="64">
        <f>IF(dystans!D5&gt;2,(oferta!B17+oferta!D17)/D7,oferta!B17/D7)</f>
        <v>0.7128933444722918</v>
      </c>
      <c r="F7" s="64">
        <f>B7/oferta!C17</f>
        <v>6.4</v>
      </c>
      <c r="G7" s="64">
        <f>IF(dystans!H5&gt;2,(oferta!E17+oferta!G17)/D7,oferta!E17/D7)</f>
        <v>4.4555834029518238E-3</v>
      </c>
      <c r="H7" s="64">
        <f>B7/oferta!F17</f>
        <v>3.2</v>
      </c>
      <c r="I7" s="64">
        <f>IF(dystans!L5&gt;2,(oferta!H17+oferta!J17)/D7,oferta!H17/D7)</f>
        <v>0.3564466722361459</v>
      </c>
      <c r="J7" s="64">
        <f>B7/oferta!I17</f>
        <v>1.28</v>
      </c>
    </row>
    <row r="8" spans="1:10" x14ac:dyDescent="0.35">
      <c r="A8" s="35" t="s">
        <v>73</v>
      </c>
      <c r="B8" s="33">
        <v>33</v>
      </c>
      <c r="C8" s="34">
        <v>12440</v>
      </c>
      <c r="D8" s="23">
        <f t="shared" si="0"/>
        <v>376.969696969697</v>
      </c>
      <c r="E8" s="64">
        <f>IF(dystans!D5&gt;2,(oferta!B8+oferta!D8)/D8,oferta!B8/D8)</f>
        <v>1.8569131832797425</v>
      </c>
      <c r="F8" s="64">
        <f>B8/oferta!C8</f>
        <v>1.1000000000000001</v>
      </c>
      <c r="G8" s="64">
        <f>IF(dystans!H5&gt;2,(oferta!E8+oferta!G8)/D8,oferta!E8/D8)</f>
        <v>1.3263665594855305E-2</v>
      </c>
      <c r="H8" s="64">
        <f>B8/oferta!F8</f>
        <v>1.65</v>
      </c>
      <c r="I8" s="64">
        <f>IF(dystans!L5&gt;2,(oferta!H8+oferta!J8)/D8,oferta!H8/D8)</f>
        <v>1.1937299035369775</v>
      </c>
      <c r="J8" s="64">
        <f>B8/oferta!I8</f>
        <v>0.19411764705882353</v>
      </c>
    </row>
    <row r="9" spans="1:10" x14ac:dyDescent="0.35">
      <c r="A9" s="35" t="s">
        <v>4</v>
      </c>
      <c r="B9" s="35">
        <v>21</v>
      </c>
      <c r="C9" s="34">
        <v>10940</v>
      </c>
      <c r="D9" s="23">
        <f t="shared" si="0"/>
        <v>520.95238095238096</v>
      </c>
      <c r="E9" s="64">
        <f>IF(dystans!D5&gt;2,(oferta!B8+oferta!D8)/D9,oferta!B8/D8)</f>
        <v>1.3436928702010968</v>
      </c>
      <c r="F9" s="64">
        <f>B9/oferta!C8</f>
        <v>0.7</v>
      </c>
      <c r="G9" s="64">
        <f>IF(dystans!H5&gt;2,(oferta!E8+oferta!G8)/D9,oferta!E8/D9)</f>
        <v>9.5978062157221211E-3</v>
      </c>
      <c r="H9" s="64">
        <f>B9/oferta!F8</f>
        <v>1.05</v>
      </c>
      <c r="I9" s="64">
        <f>IF(dystans!L5&gt;2,(oferta!H8+oferta!J8)/D9,oferta!H8/D9)</f>
        <v>0.86380255941499084</v>
      </c>
      <c r="J9" s="64">
        <f>B9/oferta!I8</f>
        <v>0.12352941176470589</v>
      </c>
    </row>
    <row r="10" spans="1:10" x14ac:dyDescent="0.35">
      <c r="A10" s="35" t="s">
        <v>82</v>
      </c>
      <c r="B10" s="35">
        <v>48</v>
      </c>
      <c r="C10" s="36">
        <v>28800</v>
      </c>
      <c r="D10" s="60">
        <f t="shared" si="0"/>
        <v>600</v>
      </c>
      <c r="E10" s="64">
        <f>IF(dystans!D5&gt;2,(oferta!B11+oferta!D11)/D10,oferta!B11/D10)</f>
        <v>1.1666666666666667</v>
      </c>
      <c r="F10" s="64">
        <f>B10/oferta!C11</f>
        <v>0.4</v>
      </c>
      <c r="G10" s="64">
        <f>IF(dystans!H5&gt;2,(oferta!E11+oferta!G11)/D10,oferta!E11/D10)</f>
        <v>8.3333333333333332E-3</v>
      </c>
      <c r="H10" s="64">
        <f>B10/oferta!F11</f>
        <v>2.4</v>
      </c>
      <c r="I10" s="64">
        <f>IF(dystans!L5&gt;2,(oferta!H9+oferta!J9)/D10,oferta!H9/D10)</f>
        <v>0.83333333333333337</v>
      </c>
      <c r="J10" s="64">
        <f>B10/oferta!I9</f>
        <v>0.32</v>
      </c>
    </row>
    <row r="11" spans="1:10" x14ac:dyDescent="0.35">
      <c r="A11" s="35" t="s">
        <v>83</v>
      </c>
      <c r="B11" s="33">
        <v>100</v>
      </c>
      <c r="C11" s="34">
        <v>5000</v>
      </c>
      <c r="D11" s="60">
        <f t="shared" si="0"/>
        <v>50</v>
      </c>
      <c r="E11" s="64">
        <f>IF(dystans!D5&gt;2,(oferta!B12+oferta!D12)/D11,oferta!B12/D11)</f>
        <v>14</v>
      </c>
      <c r="F11" s="64">
        <f>B11/oferta!C12</f>
        <v>0.5</v>
      </c>
      <c r="G11" s="64">
        <f>IF(dystans!H5&gt;2,(oferta!E12+oferta!G12)/D11,oferta!E12/D11)</f>
        <v>0.1</v>
      </c>
      <c r="H11" s="64">
        <f>B11/oferta!F12</f>
        <v>5</v>
      </c>
      <c r="I11" s="64">
        <f>IF(dystans!L5&gt;2,(oferta!H10+oferta!J10)/D11,oferta!H10/D11)</f>
        <v>12</v>
      </c>
      <c r="J11" s="64">
        <f>B11/oferta!I10</f>
        <v>0.7142857142857143</v>
      </c>
    </row>
    <row r="12" spans="1:10" x14ac:dyDescent="0.35">
      <c r="A12" s="33" t="s">
        <v>84</v>
      </c>
      <c r="B12" s="33">
        <v>50</v>
      </c>
      <c r="C12" s="34">
        <v>12300</v>
      </c>
      <c r="D12" s="60">
        <f t="shared" si="0"/>
        <v>246</v>
      </c>
      <c r="E12" s="64">
        <f>IF(dystans!D5&gt;2,(oferta!B13+oferta!D13)/D12,oferta!B13/D12)</f>
        <v>1.2195121951219512</v>
      </c>
      <c r="F12" s="64">
        <f>B12/oferta!C13</f>
        <v>0.2</v>
      </c>
      <c r="G12" s="64">
        <f>IF(dystans!H5&gt;2,(oferta!E13+oferta!G13)/D12,oferta!E13/D12)</f>
        <v>0.4065040650406504</v>
      </c>
      <c r="H12" s="64">
        <f>B12/oferta!F13</f>
        <v>0.2</v>
      </c>
      <c r="I12" s="64">
        <f>IF(dystans!L5&gt;2,(oferta!H11+oferta!J11)/D12,oferta!H11/D12)</f>
        <v>2.0325203252032522</v>
      </c>
      <c r="J12" s="64">
        <f>B12/oferta!I11</f>
        <v>0.41666666666666669</v>
      </c>
    </row>
    <row r="13" spans="1:10" x14ac:dyDescent="0.35">
      <c r="A13" s="35" t="s">
        <v>97</v>
      </c>
      <c r="B13" s="33">
        <v>100</v>
      </c>
      <c r="C13" s="34">
        <v>45700</v>
      </c>
      <c r="D13" s="60">
        <f t="shared" si="0"/>
        <v>457</v>
      </c>
      <c r="E13" s="64">
        <f>IF(dystans!D5&gt;2,(oferta!B14+oferta!D14)/D13,oferta!B14/D13)</f>
        <v>0.52516411378555794</v>
      </c>
      <c r="F13" s="64">
        <f>B13/oferta!C14</f>
        <v>0.5</v>
      </c>
      <c r="G13" s="64">
        <f>IF(dystans!H5&gt;2,(oferta!E14+oferta!G14)/D13,oferta!E14/D13)</f>
        <v>1.0940919037199124E-2</v>
      </c>
      <c r="H13" s="64">
        <f>B13/oferta!F14</f>
        <v>5</v>
      </c>
      <c r="I13" s="64">
        <f>IF(dystans!L5&gt;2,(oferta!H12+oferta!J12)/D13,oferta!H12/D13)</f>
        <v>1.7505470459518599</v>
      </c>
      <c r="J13" s="64">
        <f>B13/oferta!I12</f>
        <v>1</v>
      </c>
    </row>
    <row r="14" spans="1:10" x14ac:dyDescent="0.35">
      <c r="A14" s="35" t="s">
        <v>85</v>
      </c>
      <c r="B14" s="33">
        <v>100</v>
      </c>
      <c r="C14" s="34">
        <v>55000</v>
      </c>
      <c r="D14" s="60">
        <f t="shared" si="0"/>
        <v>550</v>
      </c>
      <c r="E14" s="64">
        <f>IF(dystans!D5&gt;2,(oferta!B15+oferta!D15)/D14,oferta!B15/D14)</f>
        <v>1.6363636363636365</v>
      </c>
      <c r="F14" s="64">
        <f>B14/oferta!C15</f>
        <v>0.5</v>
      </c>
      <c r="G14" s="64">
        <f>IF(dystans!H5&gt;2,(oferta!E15+oferta!G15)/D14,oferta!E15/D14)</f>
        <v>9.0909090909090905E-3</v>
      </c>
      <c r="H14" s="64">
        <f>B14/oferta!F15</f>
        <v>5</v>
      </c>
      <c r="I14" s="64">
        <f>IF(dystans!L5&gt;2,(oferta!H13+oferta!J13)/D14,oferta!H13/D14)</f>
        <v>1.6363636363636365</v>
      </c>
      <c r="J14" s="64">
        <f>B14/oferta!I13</f>
        <v>1.1111111111111112</v>
      </c>
    </row>
    <row r="15" spans="1:10" x14ac:dyDescent="0.35">
      <c r="A15" s="35" t="s">
        <v>86</v>
      </c>
      <c r="B15" s="33">
        <v>50</v>
      </c>
      <c r="C15" s="34">
        <v>24000</v>
      </c>
      <c r="D15" s="60">
        <f t="shared" si="0"/>
        <v>480</v>
      </c>
      <c r="E15" s="64">
        <f>IF(dystans!D5&gt;2,(oferta!B16+oferta!D16)/D15,oferta!B16/D15)</f>
        <v>1.7708333333333333</v>
      </c>
      <c r="F15" s="64">
        <f>B15/oferta!C16</f>
        <v>0.16666666666666666</v>
      </c>
      <c r="G15" s="64">
        <f>IF(dystans!H5&gt;2,(oferta!E16+oferta!G16)/D15,oferta!E16/D15)</f>
        <v>1.0416666666666666E-2</v>
      </c>
      <c r="H15" s="64">
        <f>B15/oferta!F16</f>
        <v>2.5</v>
      </c>
      <c r="I15" s="64">
        <f>IF(dystans!L5&gt;2,(oferta!H14+oferta!J14)/D15,oferta!H14/D15)</f>
        <v>2.0833333333333335</v>
      </c>
      <c r="J15" s="64">
        <f>B15/oferta!I14</f>
        <v>0.625</v>
      </c>
    </row>
    <row r="16" spans="1:10" x14ac:dyDescent="0.35">
      <c r="A16" s="35" t="s">
        <v>87</v>
      </c>
      <c r="B16" s="33">
        <v>5</v>
      </c>
      <c r="C16" s="34">
        <v>100</v>
      </c>
      <c r="D16" s="60">
        <f t="shared" si="0"/>
        <v>20</v>
      </c>
      <c r="E16" s="64"/>
      <c r="F16" s="65"/>
      <c r="G16" s="65"/>
      <c r="H16" s="65"/>
      <c r="I16" s="65"/>
      <c r="J16" s="65"/>
    </row>
    <row r="17" spans="1:10" ht="15" thickBot="1" x14ac:dyDescent="0.4"/>
    <row r="18" spans="1:10" ht="15" thickBot="1" x14ac:dyDescent="0.4">
      <c r="A18" s="68" t="s">
        <v>111</v>
      </c>
    </row>
    <row r="19" spans="1:10" x14ac:dyDescent="0.35">
      <c r="A19" s="202"/>
      <c r="B19" s="204" t="s">
        <v>63</v>
      </c>
      <c r="C19" s="206" t="s">
        <v>64</v>
      </c>
      <c r="D19" s="206" t="s">
        <v>65</v>
      </c>
      <c r="E19" s="200" t="str">
        <f>E2</f>
        <v>I-1</v>
      </c>
      <c r="F19" s="200"/>
      <c r="G19" s="200" t="str">
        <f>G2</f>
        <v>I-1</v>
      </c>
      <c r="H19" s="200"/>
      <c r="I19" s="201" t="str">
        <f>I2</f>
        <v>II-1</v>
      </c>
      <c r="J19" s="201"/>
    </row>
    <row r="20" spans="1:10" x14ac:dyDescent="0.35">
      <c r="A20" s="203"/>
      <c r="B20" s="205"/>
      <c r="C20" s="207"/>
      <c r="D20" s="207"/>
      <c r="E20" s="66" t="s">
        <v>66</v>
      </c>
      <c r="F20" s="66" t="s">
        <v>67</v>
      </c>
      <c r="G20" s="66" t="s">
        <v>66</v>
      </c>
      <c r="H20" s="66" t="s">
        <v>67</v>
      </c>
      <c r="I20" s="66" t="s">
        <v>66</v>
      </c>
      <c r="J20" s="66" t="s">
        <v>67</v>
      </c>
    </row>
    <row r="21" spans="1:10" x14ac:dyDescent="0.35">
      <c r="A21" s="19" t="str">
        <f t="shared" ref="A21:C33" si="1">A4</f>
        <v>uprawnienia spawalnicze - szkolenie + egzamin</v>
      </c>
      <c r="B21" s="19">
        <v>10</v>
      </c>
      <c r="C21" s="23">
        <f t="shared" si="1"/>
        <v>45400</v>
      </c>
      <c r="D21" s="23">
        <f t="shared" ref="D21:D33" si="2">C21/B21</f>
        <v>4540</v>
      </c>
      <c r="E21" s="64">
        <f>IF(dystans!D6&gt;2,(oferta!B5+oferta!D5)/D4,oferta!B5/D5)</f>
        <v>5.2863436123348012E-2</v>
      </c>
      <c r="F21" s="64">
        <f t="shared" ref="F21:F32" si="3">F4</f>
        <v>2.4E-2</v>
      </c>
      <c r="G21" s="64">
        <f>IF(dystans!H6&gt;2,(oferta!E5+oferta!G5)/D4,oferta!E5/D4)</f>
        <v>2.6431718061674006E-2</v>
      </c>
      <c r="H21" s="64">
        <f t="shared" ref="H21:H33" si="4">H4</f>
        <v>0.6</v>
      </c>
      <c r="I21" s="64">
        <f>IF(dystans!L6&gt;2,(oferta!H5+oferta!J5)/D4,oferta!H5/D4)</f>
        <v>0.8193832599118942</v>
      </c>
      <c r="J21" s="64">
        <f t="shared" ref="J21:J33" si="5">J4</f>
        <v>0.06</v>
      </c>
    </row>
    <row r="22" spans="1:10" x14ac:dyDescent="0.35">
      <c r="A22" s="19" t="str">
        <f t="shared" si="1"/>
        <v xml:space="preserve">uprawnienia spawalnicze - szkolenie  </v>
      </c>
      <c r="B22" s="19">
        <f t="shared" si="1"/>
        <v>10</v>
      </c>
      <c r="C22" s="23">
        <f t="shared" si="1"/>
        <v>45400</v>
      </c>
      <c r="D22" s="23">
        <f t="shared" si="2"/>
        <v>4540</v>
      </c>
      <c r="E22" s="64">
        <f>IF(dystans!D6&gt;2,(oferta!B6+oferta!D6)/D5,oferta!B6/D5)</f>
        <v>0.13215859030837004</v>
      </c>
      <c r="F22" s="64">
        <f t="shared" si="3"/>
        <v>0.04</v>
      </c>
      <c r="G22" s="64">
        <f>IF(dystans!H6&gt;2,(oferta!E6+oferta!G6)/D5,oferta!E6/D5)</f>
        <v>2.2026431718061675E-2</v>
      </c>
      <c r="H22" s="64">
        <f t="shared" si="4"/>
        <v>0.2</v>
      </c>
      <c r="I22" s="64">
        <f>IF(dystans!L6&gt;2,(oferta!H6+oferta!J6)/D5,oferta!H6/D5)</f>
        <v>0.70484581497797361</v>
      </c>
      <c r="J22" s="64">
        <f t="shared" si="5"/>
        <v>5.2631578947368418E-2</v>
      </c>
    </row>
    <row r="23" spans="1:10" x14ac:dyDescent="0.35">
      <c r="A23" s="19" t="str">
        <f t="shared" si="1"/>
        <v>uprawnienia spawalnicze - egzamin</v>
      </c>
      <c r="B23" s="19">
        <f t="shared" si="1"/>
        <v>20</v>
      </c>
      <c r="C23" s="23">
        <f t="shared" si="1"/>
        <v>12000</v>
      </c>
      <c r="D23" s="23">
        <f t="shared" si="2"/>
        <v>600</v>
      </c>
      <c r="E23" s="64">
        <f>IF(dystans!D6&gt;2,(oferta!B7+oferta!D7)/D6,oferta!B7/D7)</f>
        <v>0.91666666666666663</v>
      </c>
      <c r="F23" s="64">
        <f t="shared" si="3"/>
        <v>0.66666666666666663</v>
      </c>
      <c r="G23" s="64">
        <f>IF(dystans!H6&gt;2,(oferta!E7+oferta!G7)/D6,oferta!E7/D6)</f>
        <v>0.16666666666666666</v>
      </c>
      <c r="H23" s="64">
        <f t="shared" si="4"/>
        <v>1</v>
      </c>
      <c r="I23" s="64">
        <f>IF(dystans!L6&gt;2,(oferta!H7+oferta!J7)/D6,oferta!H7/D6)</f>
        <v>1.3333333333333333</v>
      </c>
      <c r="J23" s="64">
        <f t="shared" si="5"/>
        <v>0.1111111111111111</v>
      </c>
    </row>
    <row r="24" spans="1:10" x14ac:dyDescent="0.35">
      <c r="A24" s="22" t="str">
        <f t="shared" si="1"/>
        <v>uprawnienia na maszyny do robót drogowych</v>
      </c>
      <c r="B24" s="22">
        <f t="shared" si="1"/>
        <v>64</v>
      </c>
      <c r="C24" s="60">
        <f t="shared" si="1"/>
        <v>71820</v>
      </c>
      <c r="D24" s="23">
        <f t="shared" si="2"/>
        <v>1122.1875</v>
      </c>
      <c r="E24" s="64">
        <f>IF(dystans!D6&gt;2,(oferta!B17+oferta!D17)/D7,oferta!B17/D7)</f>
        <v>0.7128933444722918</v>
      </c>
      <c r="F24" s="64">
        <f t="shared" si="3"/>
        <v>6.4</v>
      </c>
      <c r="G24" s="64">
        <f>IF(dystans!H6&gt;2,(oferta!E17+oferta!G17)/D7,oferta!E17/D7)</f>
        <v>4.4555834029518238E-3</v>
      </c>
      <c r="H24" s="64">
        <f t="shared" si="4"/>
        <v>3.2</v>
      </c>
      <c r="I24" s="64">
        <f>IF(dystans!L6&gt;2,(oferta!H17+oferta!J17)/D7,oferta!H17/D7)</f>
        <v>0.3564466722361459</v>
      </c>
      <c r="J24" s="64">
        <f t="shared" si="5"/>
        <v>1.28</v>
      </c>
    </row>
    <row r="25" spans="1:10" x14ac:dyDescent="0.35">
      <c r="A25" s="22" t="str">
        <f t="shared" si="1"/>
        <v>uprawnienia energetyczne (D) - szkolenia</v>
      </c>
      <c r="B25" s="19">
        <f t="shared" si="1"/>
        <v>33</v>
      </c>
      <c r="C25" s="23">
        <f t="shared" si="1"/>
        <v>12440</v>
      </c>
      <c r="D25" s="23">
        <f t="shared" si="2"/>
        <v>376.969696969697</v>
      </c>
      <c r="E25" s="64">
        <f>IF(dystans!D6&gt;2,(oferta!B8+oferta!D8)/D8,oferta!B8/D8)</f>
        <v>1.8569131832797425</v>
      </c>
      <c r="F25" s="64">
        <f t="shared" si="3"/>
        <v>1.1000000000000001</v>
      </c>
      <c r="G25" s="64">
        <f>IF(dystans!H6&gt;2,(oferta!E8+oferta!G8)/D8,oferta!E8/D8)</f>
        <v>1.3263665594855305E-2</v>
      </c>
      <c r="H25" s="64">
        <f t="shared" si="4"/>
        <v>1.65</v>
      </c>
      <c r="I25" s="64">
        <f>IF(dystans!L6&gt;2,(oferta!H8+oferta!J8)/D8,oferta!H8/D8)</f>
        <v>1.1937299035369775</v>
      </c>
      <c r="J25" s="64">
        <f t="shared" si="5"/>
        <v>0.19411764705882353</v>
      </c>
    </row>
    <row r="26" spans="1:10" x14ac:dyDescent="0.35">
      <c r="A26" s="22" t="str">
        <f t="shared" si="1"/>
        <v>uprawnienia energetyczne (E) - szkolenia</v>
      </c>
      <c r="B26" s="22">
        <f t="shared" si="1"/>
        <v>21</v>
      </c>
      <c r="C26" s="60">
        <f t="shared" si="1"/>
        <v>10940</v>
      </c>
      <c r="D26" s="23">
        <f t="shared" si="2"/>
        <v>520.95238095238096</v>
      </c>
      <c r="E26" s="64">
        <f>IF(dystans!D6&gt;2,(oferta!B8+oferta!D8)/D9,oferta!B8/D8)</f>
        <v>1.3436928702010968</v>
      </c>
      <c r="F26" s="64">
        <f t="shared" si="3"/>
        <v>0.7</v>
      </c>
      <c r="G26" s="64">
        <f>IF(dystans!H6&gt;2,(oferta!E8+oferta!G8)/D9,oferta!E8/D9)</f>
        <v>9.5978062157221211E-3</v>
      </c>
      <c r="H26" s="64">
        <f t="shared" si="4"/>
        <v>1.05</v>
      </c>
      <c r="I26" s="64">
        <f>IF(dystans!L6&gt;2,(oferta!H8+oferta!J8)/D9,oferta!H8/D9)</f>
        <v>0.86380255941499084</v>
      </c>
      <c r="J26" s="64">
        <f t="shared" si="5"/>
        <v>0.12352941176470589</v>
      </c>
    </row>
    <row r="27" spans="1:10" x14ac:dyDescent="0.35">
      <c r="A27" s="22" t="str">
        <f t="shared" si="1"/>
        <v>uprawnienia energetyczne (D) - egzamin</v>
      </c>
      <c r="B27" s="22">
        <f t="shared" si="1"/>
        <v>48</v>
      </c>
      <c r="C27" s="60">
        <f t="shared" si="1"/>
        <v>28800</v>
      </c>
      <c r="D27" s="60">
        <f t="shared" si="2"/>
        <v>600</v>
      </c>
      <c r="E27" s="64">
        <f>IF(dystans!D6&gt;2,(oferta!B11+oferta!D11)/D10,oferta!B11/D10)</f>
        <v>1.1666666666666667</v>
      </c>
      <c r="F27" s="64">
        <f t="shared" si="3"/>
        <v>0.4</v>
      </c>
      <c r="G27" s="64">
        <f>IF(dystans!H6&gt;2,(oferta!E11+oferta!G11)/D10,oferta!E11/D10)</f>
        <v>8.3333333333333332E-3</v>
      </c>
      <c r="H27" s="64">
        <f t="shared" si="4"/>
        <v>2.4</v>
      </c>
      <c r="I27" s="64">
        <f>IF(dystans!L6&gt;2,(oferta!H9+oferta!J9)/D10,oferta!H9/D10)</f>
        <v>0.83333333333333337</v>
      </c>
      <c r="J27" s="64">
        <f t="shared" si="5"/>
        <v>0.32</v>
      </c>
    </row>
    <row r="28" spans="1:10" x14ac:dyDescent="0.35">
      <c r="A28" s="22" t="str">
        <f t="shared" si="1"/>
        <v>uprawnienia energetyczne (E) - egzamin</v>
      </c>
      <c r="B28" s="19">
        <f t="shared" si="1"/>
        <v>100</v>
      </c>
      <c r="C28" s="23">
        <f t="shared" si="1"/>
        <v>5000</v>
      </c>
      <c r="D28" s="60">
        <f t="shared" si="2"/>
        <v>50</v>
      </c>
      <c r="E28" s="64">
        <f>IF(dystans!D6&gt;2,(oferta!B12+oferta!D12)/D11,oferta!B12/D11)</f>
        <v>14</v>
      </c>
      <c r="F28" s="64">
        <f t="shared" si="3"/>
        <v>0.5</v>
      </c>
      <c r="G28" s="64">
        <f>IF(dystans!H6&gt;2,(oferta!E12+oferta!G12)/D11,oferta!E12/D11)</f>
        <v>0.1</v>
      </c>
      <c r="H28" s="64">
        <f t="shared" si="4"/>
        <v>5</v>
      </c>
      <c r="I28" s="64">
        <f>IF(dystans!L6&gt;2,(oferta!H10+oferta!J10)/D11,oferta!H10/D11)</f>
        <v>12</v>
      </c>
      <c r="J28" s="64">
        <f t="shared" si="5"/>
        <v>0.7142857142857143</v>
      </c>
    </row>
    <row r="29" spans="1:10" x14ac:dyDescent="0.35">
      <c r="A29" s="19" t="str">
        <f t="shared" si="1"/>
        <v>PE szkolenia dla monterów gazociągów</v>
      </c>
      <c r="B29" s="19">
        <f t="shared" si="1"/>
        <v>50</v>
      </c>
      <c r="C29" s="23">
        <f t="shared" si="1"/>
        <v>12300</v>
      </c>
      <c r="D29" s="60">
        <f t="shared" si="2"/>
        <v>246</v>
      </c>
      <c r="E29" s="64">
        <f>IF(dystans!D6&gt;2,(oferta!B13+oferta!D13)/D12,oferta!B13/D12)</f>
        <v>1.2195121951219512</v>
      </c>
      <c r="F29" s="64">
        <f t="shared" si="3"/>
        <v>0.2</v>
      </c>
      <c r="G29" s="64">
        <f>IF(dystans!H6&gt;2,(oferta!E13+oferta!G13)/D12,oferta!E13/D12)</f>
        <v>0.4065040650406504</v>
      </c>
      <c r="H29" s="64">
        <f t="shared" si="4"/>
        <v>0.2</v>
      </c>
      <c r="I29" s="64">
        <f>IF(dystans!L6&gt;2,(oferta!H11+oferta!J11)/D12,oferta!H11/D12)</f>
        <v>2.0325203252032522</v>
      </c>
      <c r="J29" s="64">
        <f t="shared" si="5"/>
        <v>0.41666666666666669</v>
      </c>
    </row>
    <row r="30" spans="1:10" x14ac:dyDescent="0.35">
      <c r="A30" s="22" t="str">
        <f t="shared" si="1"/>
        <v>PE szkolenia dla projektantów i nadzorujących</v>
      </c>
      <c r="B30" s="19">
        <f t="shared" si="1"/>
        <v>100</v>
      </c>
      <c r="C30" s="23">
        <f t="shared" si="1"/>
        <v>45700</v>
      </c>
      <c r="D30" s="60">
        <f t="shared" si="2"/>
        <v>457</v>
      </c>
      <c r="E30" s="64">
        <f>IF(dystans!D6&gt;2,(oferta!B14+oferta!D14)/D13,oferta!B14/D13)</f>
        <v>0.52516411378555794</v>
      </c>
      <c r="F30" s="64">
        <f t="shared" si="3"/>
        <v>0.5</v>
      </c>
      <c r="G30" s="64">
        <f>IF(dystans!H6&gt;2,(oferta!E14+oferta!G14)/D13,oferta!E14/D13)</f>
        <v>1.0940919037199124E-2</v>
      </c>
      <c r="H30" s="64">
        <f t="shared" si="4"/>
        <v>5</v>
      </c>
      <c r="I30" s="64">
        <f>IF(dystans!L6&gt;2,(oferta!H12+oferta!J12)/D13,oferta!H12/D13)</f>
        <v>1.7505470459518599</v>
      </c>
      <c r="J30" s="64">
        <f t="shared" si="5"/>
        <v>1</v>
      </c>
    </row>
    <row r="31" spans="1:10" x14ac:dyDescent="0.35">
      <c r="A31" s="22" t="str">
        <f t="shared" si="1"/>
        <v>PE weryfikacje dla monetrów gazocigów</v>
      </c>
      <c r="B31" s="19">
        <f t="shared" si="1"/>
        <v>100</v>
      </c>
      <c r="C31" s="23">
        <f t="shared" si="1"/>
        <v>55000</v>
      </c>
      <c r="D31" s="60">
        <f t="shared" si="2"/>
        <v>550</v>
      </c>
      <c r="E31" s="64">
        <f>IF(dystans!D6&gt;2,(oferta!B15+oferta!D15)/D14,oferta!B15/D14)</f>
        <v>1.6363636363636365</v>
      </c>
      <c r="F31" s="64">
        <f t="shared" si="3"/>
        <v>0.5</v>
      </c>
      <c r="G31" s="64">
        <f>IF(dystans!H6&gt;2,(oferta!E15+oferta!G15)/D14,oferta!E15/D14)</f>
        <v>9.0909090909090905E-3</v>
      </c>
      <c r="H31" s="64">
        <f t="shared" si="4"/>
        <v>5</v>
      </c>
      <c r="I31" s="64">
        <f>IF(dystans!L6&gt;2,(oferta!H13+oferta!J13)/D14,oferta!H13/D14)</f>
        <v>1.6363636363636365</v>
      </c>
      <c r="J31" s="64">
        <f t="shared" si="5"/>
        <v>1.1111111111111112</v>
      </c>
    </row>
    <row r="32" spans="1:10" x14ac:dyDescent="0.35">
      <c r="A32" s="22" t="str">
        <f t="shared" si="1"/>
        <v>PE weryfikacje dla projektantów i nadzorujących</v>
      </c>
      <c r="B32" s="19">
        <f t="shared" si="1"/>
        <v>50</v>
      </c>
      <c r="C32" s="23">
        <f t="shared" si="1"/>
        <v>24000</v>
      </c>
      <c r="D32" s="60">
        <f t="shared" si="2"/>
        <v>480</v>
      </c>
      <c r="E32" s="64">
        <f>IF(dystans!D6&gt;2,(oferta!B16+oferta!D16)/D15,oferta!B16/D15)</f>
        <v>1.7708333333333333</v>
      </c>
      <c r="F32" s="64">
        <f t="shared" si="3"/>
        <v>0.16666666666666666</v>
      </c>
      <c r="G32" s="64">
        <f>IF(dystans!H6&gt;2,(oferta!E16+oferta!G16)/D15,oferta!E16/D15)</f>
        <v>1.0416666666666666E-2</v>
      </c>
      <c r="H32" s="64">
        <f t="shared" si="4"/>
        <v>2.5</v>
      </c>
      <c r="I32" s="64">
        <f>IF(dystans!L6&gt;2,(oferta!H14+oferta!J14)/D15,oferta!H14/D15)</f>
        <v>2.0833333333333335</v>
      </c>
      <c r="J32" s="64">
        <f t="shared" si="5"/>
        <v>0.625</v>
      </c>
    </row>
    <row r="33" spans="1:10" x14ac:dyDescent="0.35">
      <c r="A33" s="22" t="str">
        <f t="shared" si="1"/>
        <v>ratownictwo gazowe</v>
      </c>
      <c r="B33" s="19">
        <f t="shared" si="1"/>
        <v>5</v>
      </c>
      <c r="C33" s="23">
        <f t="shared" si="1"/>
        <v>100</v>
      </c>
      <c r="D33" s="60">
        <f t="shared" si="2"/>
        <v>20</v>
      </c>
      <c r="E33" s="64"/>
      <c r="F33" s="65"/>
      <c r="G33" s="65"/>
      <c r="H33" s="64">
        <f t="shared" si="4"/>
        <v>0</v>
      </c>
      <c r="I33" s="65"/>
      <c r="J33" s="64">
        <f t="shared" si="5"/>
        <v>0</v>
      </c>
    </row>
    <row r="34" spans="1:10" ht="15" thickBot="1" x14ac:dyDescent="0.4"/>
    <row r="35" spans="1:10" ht="15" thickBot="1" x14ac:dyDescent="0.4">
      <c r="A35" s="68" t="s">
        <v>112</v>
      </c>
    </row>
    <row r="36" spans="1:10" ht="15" customHeight="1" x14ac:dyDescent="0.35">
      <c r="A36" s="202"/>
      <c r="B36" s="204" t="s">
        <v>63</v>
      </c>
      <c r="C36" s="206" t="s">
        <v>64</v>
      </c>
      <c r="D36" s="206" t="s">
        <v>65</v>
      </c>
      <c r="E36" s="200" t="str">
        <f>E19</f>
        <v>I-1</v>
      </c>
      <c r="F36" s="200"/>
      <c r="G36" s="208" t="str">
        <f>G19</f>
        <v>I-1</v>
      </c>
      <c r="H36" s="209"/>
      <c r="I36" s="210" t="str">
        <f>I19</f>
        <v>II-1</v>
      </c>
      <c r="J36" s="211"/>
    </row>
    <row r="37" spans="1:10" x14ac:dyDescent="0.35">
      <c r="A37" s="203"/>
      <c r="B37" s="205"/>
      <c r="C37" s="207"/>
      <c r="D37" s="207"/>
      <c r="E37" s="66" t="s">
        <v>66</v>
      </c>
      <c r="F37" s="66" t="s">
        <v>67</v>
      </c>
      <c r="G37" s="66" t="s">
        <v>66</v>
      </c>
      <c r="H37" s="66" t="s">
        <v>67</v>
      </c>
      <c r="I37" s="66" t="s">
        <v>66</v>
      </c>
      <c r="J37" s="66" t="s">
        <v>67</v>
      </c>
    </row>
    <row r="38" spans="1:10" x14ac:dyDescent="0.35">
      <c r="A38" s="19" t="str">
        <f t="shared" ref="A38:C50" si="6">A21</f>
        <v>uprawnienia spawalnicze - szkolenie + egzamin</v>
      </c>
      <c r="B38" s="19">
        <f t="shared" si="6"/>
        <v>10</v>
      </c>
      <c r="C38" s="23">
        <f t="shared" si="6"/>
        <v>45400</v>
      </c>
      <c r="D38" s="23">
        <f t="shared" ref="D38:D50" si="7">C38/B38</f>
        <v>4540</v>
      </c>
      <c r="E38" s="64">
        <f>IF(dystans!D7&gt;2,(oferta!B5+oferta!D5)/D4,oferta!B5/D5)</f>
        <v>5.2863436123348012E-2</v>
      </c>
      <c r="F38" s="64">
        <f t="shared" ref="F38:F49" si="8">F21</f>
        <v>2.4E-2</v>
      </c>
      <c r="G38" s="64">
        <f>IF(dystans!H7&gt;2,(oferta!E5+oferta!G5)/D4,oferta!E5/D4)</f>
        <v>2.6431718061674006E-2</v>
      </c>
      <c r="H38" s="64">
        <f t="shared" ref="H38:H50" si="9">H21</f>
        <v>0.6</v>
      </c>
      <c r="I38" s="64">
        <f>IF(dystans!L7&gt;2,(oferta!H5+oferta!J5)/D4,oferta!H5/D4)</f>
        <v>0.8193832599118942</v>
      </c>
      <c r="J38" s="64">
        <f t="shared" ref="J38:J50" si="10">J21</f>
        <v>0.06</v>
      </c>
    </row>
    <row r="39" spans="1:10" x14ac:dyDescent="0.35">
      <c r="A39" s="19" t="str">
        <f t="shared" si="6"/>
        <v xml:space="preserve">uprawnienia spawalnicze - szkolenie  </v>
      </c>
      <c r="B39" s="19">
        <f t="shared" si="6"/>
        <v>10</v>
      </c>
      <c r="C39" s="23">
        <f t="shared" si="6"/>
        <v>45400</v>
      </c>
      <c r="D39" s="23">
        <f t="shared" si="7"/>
        <v>4540</v>
      </c>
      <c r="E39" s="64">
        <f>IF(dystans!D7&gt;2,(oferta!B6+oferta!D6)/D5,oferta!B6/D5)</f>
        <v>0.13215859030837004</v>
      </c>
      <c r="F39" s="64">
        <f t="shared" si="8"/>
        <v>0.04</v>
      </c>
      <c r="G39" s="64">
        <f>IF(dystans!H7&gt;2,(oferta!E6+oferta!G6)/D5,oferta!E6/D5)</f>
        <v>2.2026431718061675E-2</v>
      </c>
      <c r="H39" s="64">
        <f t="shared" si="9"/>
        <v>0.2</v>
      </c>
      <c r="I39" s="64">
        <f>IF(dystans!L7&gt;2,(oferta!H6+oferta!J6)/D5,oferta!H6/D5)</f>
        <v>0.70484581497797361</v>
      </c>
      <c r="J39" s="64">
        <f t="shared" si="10"/>
        <v>5.2631578947368418E-2</v>
      </c>
    </row>
    <row r="40" spans="1:10" x14ac:dyDescent="0.35">
      <c r="A40" s="19" t="str">
        <f t="shared" si="6"/>
        <v>uprawnienia spawalnicze - egzamin</v>
      </c>
      <c r="B40" s="19">
        <f t="shared" si="6"/>
        <v>20</v>
      </c>
      <c r="C40" s="23">
        <f t="shared" si="6"/>
        <v>12000</v>
      </c>
      <c r="D40" s="23">
        <f t="shared" si="7"/>
        <v>600</v>
      </c>
      <c r="E40" s="64">
        <f>IF(dystans!D7&gt;2,(oferta!B7+oferta!D7)/D6,oferta!B7/D7)</f>
        <v>0.91666666666666663</v>
      </c>
      <c r="F40" s="64">
        <f t="shared" si="8"/>
        <v>0.66666666666666663</v>
      </c>
      <c r="G40" s="64">
        <f>IF(dystans!H7&gt;2,(oferta!E7+oferta!G7)/D6,oferta!E7/D6)</f>
        <v>0.16666666666666666</v>
      </c>
      <c r="H40" s="64">
        <f t="shared" si="9"/>
        <v>1</v>
      </c>
      <c r="I40" s="64">
        <f>IF(dystans!L7&gt;2,(oferta!H7+oferta!J7)/D6,oferta!H7/D6)</f>
        <v>1.3333333333333333</v>
      </c>
      <c r="J40" s="64">
        <f t="shared" si="10"/>
        <v>0.1111111111111111</v>
      </c>
    </row>
    <row r="41" spans="1:10" x14ac:dyDescent="0.35">
      <c r="A41" s="22" t="str">
        <f t="shared" si="6"/>
        <v>uprawnienia na maszyny do robót drogowych</v>
      </c>
      <c r="B41" s="22">
        <f t="shared" si="6"/>
        <v>64</v>
      </c>
      <c r="C41" s="60">
        <f t="shared" si="6"/>
        <v>71820</v>
      </c>
      <c r="D41" s="23">
        <f t="shared" si="7"/>
        <v>1122.1875</v>
      </c>
      <c r="E41" s="64">
        <f>IF(dystans!D7&gt;2,(oferta!B17+oferta!D17)/D7,oferta!B17/D7)</f>
        <v>0.7128933444722918</v>
      </c>
      <c r="F41" s="64">
        <f t="shared" si="8"/>
        <v>6.4</v>
      </c>
      <c r="G41" s="64">
        <f>IF(dystans!H7&gt;2,(oferta!E17+oferta!G17)/D7,oferta!E17/D7)</f>
        <v>4.4555834029518238E-3</v>
      </c>
      <c r="H41" s="64">
        <f t="shared" si="9"/>
        <v>3.2</v>
      </c>
      <c r="I41" s="64">
        <f>IF(dystans!L7&gt;2,(oferta!H17+oferta!J17)/D7,oferta!H17/D7)</f>
        <v>0.3564466722361459</v>
      </c>
      <c r="J41" s="64">
        <f t="shared" si="10"/>
        <v>1.28</v>
      </c>
    </row>
    <row r="42" spans="1:10" x14ac:dyDescent="0.35">
      <c r="A42" s="22" t="str">
        <f t="shared" si="6"/>
        <v>uprawnienia energetyczne (D) - szkolenia</v>
      </c>
      <c r="B42" s="19">
        <f t="shared" si="6"/>
        <v>33</v>
      </c>
      <c r="C42" s="23">
        <f t="shared" si="6"/>
        <v>12440</v>
      </c>
      <c r="D42" s="23">
        <f t="shared" si="7"/>
        <v>376.969696969697</v>
      </c>
      <c r="E42" s="64">
        <f>IF(dystans!D7&gt;2,(oferta!B8+oferta!D8)/D8,oferta!B8/D8)</f>
        <v>1.8569131832797425</v>
      </c>
      <c r="F42" s="64">
        <f t="shared" si="8"/>
        <v>1.1000000000000001</v>
      </c>
      <c r="G42" s="64">
        <f>IF(dystans!H7&gt;2,(oferta!E8+oferta!G8)/D8,oferta!E8/D8)</f>
        <v>1.3263665594855305E-2</v>
      </c>
      <c r="H42" s="64">
        <f t="shared" si="9"/>
        <v>1.65</v>
      </c>
      <c r="I42" s="64">
        <f>IF(dystans!L7&gt;2,(oferta!H8+oferta!J8)/D8,oferta!H8/D8)</f>
        <v>1.1937299035369775</v>
      </c>
      <c r="J42" s="64">
        <f t="shared" si="10"/>
        <v>0.19411764705882353</v>
      </c>
    </row>
    <row r="43" spans="1:10" x14ac:dyDescent="0.35">
      <c r="A43" s="22" t="str">
        <f t="shared" si="6"/>
        <v>uprawnienia energetyczne (E) - szkolenia</v>
      </c>
      <c r="B43" s="22">
        <f t="shared" si="6"/>
        <v>21</v>
      </c>
      <c r="C43" s="60">
        <f t="shared" si="6"/>
        <v>10940</v>
      </c>
      <c r="D43" s="23">
        <f t="shared" si="7"/>
        <v>520.95238095238096</v>
      </c>
      <c r="E43" s="64">
        <f>IF(dystans!D7&gt;2,(oferta!B8+oferta!D8)/D9,oferta!B8/D8)</f>
        <v>1.3436928702010968</v>
      </c>
      <c r="F43" s="64">
        <f t="shared" si="8"/>
        <v>0.7</v>
      </c>
      <c r="G43" s="64">
        <f>IF(dystans!H7&gt;2,(oferta!E8+oferta!G8)/D9,oferta!E8/D9)</f>
        <v>9.5978062157221211E-3</v>
      </c>
      <c r="H43" s="64">
        <f t="shared" si="9"/>
        <v>1.05</v>
      </c>
      <c r="I43" s="64">
        <f>IF(dystans!L7&gt;2,(oferta!H8+oferta!J8)/D9,oferta!H8/D9)</f>
        <v>0.86380255941499084</v>
      </c>
      <c r="J43" s="64">
        <f t="shared" si="10"/>
        <v>0.12352941176470589</v>
      </c>
    </row>
    <row r="44" spans="1:10" x14ac:dyDescent="0.35">
      <c r="A44" s="22" t="str">
        <f t="shared" si="6"/>
        <v>uprawnienia energetyczne (D) - egzamin</v>
      </c>
      <c r="B44" s="22">
        <f t="shared" si="6"/>
        <v>48</v>
      </c>
      <c r="C44" s="60">
        <f t="shared" si="6"/>
        <v>28800</v>
      </c>
      <c r="D44" s="60">
        <f t="shared" si="7"/>
        <v>600</v>
      </c>
      <c r="E44" s="64">
        <f>IF(dystans!D7&gt;2,(oferta!B11+oferta!D11)/D10,oferta!B11/D10)</f>
        <v>1.1666666666666667</v>
      </c>
      <c r="F44" s="64">
        <f t="shared" si="8"/>
        <v>0.4</v>
      </c>
      <c r="G44" s="64">
        <f>IF(dystans!H7&gt;2,(oferta!E11+oferta!G11)/D10,oferta!E11/D10)</f>
        <v>8.3333333333333332E-3</v>
      </c>
      <c r="H44" s="64">
        <f t="shared" si="9"/>
        <v>2.4</v>
      </c>
      <c r="I44" s="64">
        <f>IF(dystans!L7&gt;2,(oferta!H9+oferta!J9)/D10,oferta!H9/D10)</f>
        <v>0.83333333333333337</v>
      </c>
      <c r="J44" s="64">
        <f t="shared" si="10"/>
        <v>0.32</v>
      </c>
    </row>
    <row r="45" spans="1:10" x14ac:dyDescent="0.35">
      <c r="A45" s="22" t="str">
        <f t="shared" si="6"/>
        <v>uprawnienia energetyczne (E) - egzamin</v>
      </c>
      <c r="B45" s="19">
        <f t="shared" si="6"/>
        <v>100</v>
      </c>
      <c r="C45" s="23">
        <f t="shared" si="6"/>
        <v>5000</v>
      </c>
      <c r="D45" s="60">
        <f t="shared" si="7"/>
        <v>50</v>
      </c>
      <c r="E45" s="64">
        <f>IF(dystans!D7&gt;2,(oferta!B12+oferta!D12)/D11,oferta!B12/D11)</f>
        <v>14</v>
      </c>
      <c r="F45" s="64">
        <f t="shared" si="8"/>
        <v>0.5</v>
      </c>
      <c r="G45" s="64">
        <f>IF(dystans!H7&gt;2,(oferta!E12+oferta!G12)/D11,oferta!E12/D11)</f>
        <v>0.1</v>
      </c>
      <c r="H45" s="64">
        <f t="shared" si="9"/>
        <v>5</v>
      </c>
      <c r="I45" s="64">
        <f>IF(dystans!L7&gt;2,(oferta!H10+oferta!J10)/D11,oferta!H10/D11)</f>
        <v>12</v>
      </c>
      <c r="J45" s="64">
        <f t="shared" si="10"/>
        <v>0.7142857142857143</v>
      </c>
    </row>
    <row r="46" spans="1:10" x14ac:dyDescent="0.35">
      <c r="A46" s="19" t="str">
        <f t="shared" si="6"/>
        <v>PE szkolenia dla monterów gazociągów</v>
      </c>
      <c r="B46" s="19">
        <f t="shared" si="6"/>
        <v>50</v>
      </c>
      <c r="C46" s="23">
        <f t="shared" si="6"/>
        <v>12300</v>
      </c>
      <c r="D46" s="60">
        <f t="shared" si="7"/>
        <v>246</v>
      </c>
      <c r="E46" s="64">
        <f>IF(dystans!D7&gt;2,(oferta!B13+oferta!D13)/D12,oferta!B13/D12)</f>
        <v>1.2195121951219512</v>
      </c>
      <c r="F46" s="64">
        <f t="shared" si="8"/>
        <v>0.2</v>
      </c>
      <c r="G46" s="64">
        <f>IF(dystans!H7&gt;2,(oferta!E13+oferta!G13)/D12,oferta!E13/D12)</f>
        <v>0.4065040650406504</v>
      </c>
      <c r="H46" s="64">
        <f t="shared" si="9"/>
        <v>0.2</v>
      </c>
      <c r="I46" s="64">
        <f>IF(dystans!L7&gt;2,(oferta!H11+oferta!J11)/D12,oferta!H11/D12)</f>
        <v>2.0325203252032522</v>
      </c>
      <c r="J46" s="64">
        <f t="shared" si="10"/>
        <v>0.41666666666666669</v>
      </c>
    </row>
    <row r="47" spans="1:10" x14ac:dyDescent="0.35">
      <c r="A47" s="22" t="str">
        <f t="shared" si="6"/>
        <v>PE szkolenia dla projektantów i nadzorujących</v>
      </c>
      <c r="B47" s="19">
        <f t="shared" si="6"/>
        <v>100</v>
      </c>
      <c r="C47" s="23">
        <f t="shared" si="6"/>
        <v>45700</v>
      </c>
      <c r="D47" s="60">
        <f t="shared" si="7"/>
        <v>457</v>
      </c>
      <c r="E47" s="64">
        <f>IF(dystans!D7&gt;2,(oferta!B14+oferta!D14)/D13,oferta!B14/D13)</f>
        <v>0.52516411378555794</v>
      </c>
      <c r="F47" s="64">
        <f t="shared" si="8"/>
        <v>0.5</v>
      </c>
      <c r="G47" s="64">
        <f>IF(dystans!H7&gt;2,(oferta!E14+oferta!G14)/D13,oferta!E14/D13)</f>
        <v>1.0940919037199124E-2</v>
      </c>
      <c r="H47" s="64">
        <f t="shared" si="9"/>
        <v>5</v>
      </c>
      <c r="I47" s="64">
        <f>IF(dystans!L7&gt;2,(oferta!H12+oferta!J12)/D13,oferta!H12/D13)</f>
        <v>1.7505470459518599</v>
      </c>
      <c r="J47" s="64">
        <f t="shared" si="10"/>
        <v>1</v>
      </c>
    </row>
    <row r="48" spans="1:10" x14ac:dyDescent="0.35">
      <c r="A48" s="22" t="str">
        <f t="shared" si="6"/>
        <v>PE weryfikacje dla monetrów gazocigów</v>
      </c>
      <c r="B48" s="19">
        <f t="shared" si="6"/>
        <v>100</v>
      </c>
      <c r="C48" s="23">
        <f t="shared" si="6"/>
        <v>55000</v>
      </c>
      <c r="D48" s="60">
        <f t="shared" si="7"/>
        <v>550</v>
      </c>
      <c r="E48" s="64">
        <f>IF(dystans!D7&gt;2,(oferta!B15+oferta!D15)/D14,oferta!B15/D14)</f>
        <v>1.6363636363636365</v>
      </c>
      <c r="F48" s="64">
        <f t="shared" si="8"/>
        <v>0.5</v>
      </c>
      <c r="G48" s="64">
        <f>IF(dystans!H7&gt;2,(oferta!E15+oferta!G15)/D14,oferta!E15/D14)</f>
        <v>9.0909090909090905E-3</v>
      </c>
      <c r="H48" s="64">
        <f t="shared" si="9"/>
        <v>5</v>
      </c>
      <c r="I48" s="64">
        <f>IF(dystans!L7&gt;2,(oferta!H13+oferta!J13)/D14,oferta!H13/D14)</f>
        <v>1.6363636363636365</v>
      </c>
      <c r="J48" s="64">
        <f t="shared" si="10"/>
        <v>1.1111111111111112</v>
      </c>
    </row>
    <row r="49" spans="1:10" x14ac:dyDescent="0.35">
      <c r="A49" s="22" t="str">
        <f t="shared" si="6"/>
        <v>PE weryfikacje dla projektantów i nadzorujących</v>
      </c>
      <c r="B49" s="19">
        <f t="shared" si="6"/>
        <v>50</v>
      </c>
      <c r="C49" s="23">
        <f t="shared" si="6"/>
        <v>24000</v>
      </c>
      <c r="D49" s="60">
        <f t="shared" si="7"/>
        <v>480</v>
      </c>
      <c r="E49" s="64">
        <f>IF(dystans!D7&gt;2,(oferta!B16+oferta!D16)/D15,oferta!B16/D15)</f>
        <v>1.7708333333333333</v>
      </c>
      <c r="F49" s="64">
        <f t="shared" si="8"/>
        <v>0.16666666666666666</v>
      </c>
      <c r="G49" s="64">
        <f>IF(dystans!H7&gt;2,(oferta!E16+oferta!G16)/D15,oferta!E16/D15)</f>
        <v>1.0416666666666666E-2</v>
      </c>
      <c r="H49" s="64">
        <f t="shared" si="9"/>
        <v>2.5</v>
      </c>
      <c r="I49" s="64">
        <f>IF(dystans!L7&gt;2,(oferta!H14+oferta!J14)/D15,oferta!H14/D15)</f>
        <v>2.0833333333333335</v>
      </c>
      <c r="J49" s="64">
        <f t="shared" si="10"/>
        <v>0.625</v>
      </c>
    </row>
    <row r="50" spans="1:10" x14ac:dyDescent="0.35">
      <c r="A50" s="22" t="str">
        <f t="shared" si="6"/>
        <v>ratownictwo gazowe</v>
      </c>
      <c r="B50" s="19">
        <f t="shared" si="6"/>
        <v>5</v>
      </c>
      <c r="C50" s="23">
        <f t="shared" si="6"/>
        <v>100</v>
      </c>
      <c r="D50" s="60">
        <f t="shared" si="7"/>
        <v>20</v>
      </c>
      <c r="E50" s="64"/>
      <c r="F50" s="65"/>
      <c r="G50" s="65"/>
      <c r="H50" s="64">
        <f t="shared" si="9"/>
        <v>0</v>
      </c>
      <c r="I50" s="65"/>
      <c r="J50" s="64">
        <f t="shared" si="10"/>
        <v>0</v>
      </c>
    </row>
  </sheetData>
  <mergeCells count="21">
    <mergeCell ref="G19:H19"/>
    <mergeCell ref="I19:J19"/>
    <mergeCell ref="A36:A37"/>
    <mergeCell ref="B36:B37"/>
    <mergeCell ref="C36:C37"/>
    <mergeCell ref="D36:D37"/>
    <mergeCell ref="E36:F36"/>
    <mergeCell ref="G36:H36"/>
    <mergeCell ref="I36:J36"/>
    <mergeCell ref="A19:A20"/>
    <mergeCell ref="B19:B20"/>
    <mergeCell ref="C19:C20"/>
    <mergeCell ref="D19:D20"/>
    <mergeCell ref="E19:F19"/>
    <mergeCell ref="G2:H2"/>
    <mergeCell ref="I2:J2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J101"/>
  <sheetViews>
    <sheetView showGridLines="0" workbookViewId="0">
      <selection activeCell="A87" sqref="A87:A88"/>
    </sheetView>
  </sheetViews>
  <sheetFormatPr defaultColWidth="9.08984375" defaultRowHeight="14.5" x14ac:dyDescent="0.35"/>
  <cols>
    <col min="1" max="1" width="43.6328125" style="18" bestFit="1" customWidth="1"/>
    <col min="2" max="2" width="13" style="18" customWidth="1"/>
    <col min="3" max="3" width="12.36328125" style="18" bestFit="1" customWidth="1"/>
    <col min="4" max="4" width="11.453125" style="18" bestFit="1" customWidth="1"/>
    <col min="5" max="5" width="11.08984375" style="18" customWidth="1"/>
    <col min="6" max="6" width="12.08984375" style="18" customWidth="1"/>
    <col min="7" max="7" width="13.08984375" style="18" customWidth="1"/>
    <col min="8" max="8" width="11" style="18" customWidth="1"/>
    <col min="9" max="9" width="11.6328125" style="18" customWidth="1"/>
    <col min="10" max="10" width="12.6328125" style="18" customWidth="1"/>
    <col min="11" max="16384" width="9.08984375" style="18"/>
  </cols>
  <sheetData>
    <row r="1" spans="1:10" ht="15" thickBot="1" x14ac:dyDescent="0.4">
      <c r="A1" s="69" t="s">
        <v>113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00" t="s">
        <v>107</v>
      </c>
      <c r="F2" s="200"/>
      <c r="G2" s="200" t="s">
        <v>108</v>
      </c>
      <c r="H2" s="200"/>
      <c r="I2" s="212" t="s">
        <v>109</v>
      </c>
      <c r="J2" s="212"/>
    </row>
    <row r="3" spans="1:10" x14ac:dyDescent="0.35">
      <c r="A3" s="203"/>
      <c r="B3" s="205"/>
      <c r="C3" s="207"/>
      <c r="D3" s="207"/>
      <c r="E3" s="82" t="s">
        <v>66</v>
      </c>
      <c r="F3" s="82" t="s">
        <v>67</v>
      </c>
      <c r="G3" s="82" t="s">
        <v>66</v>
      </c>
      <c r="H3" s="82" t="s">
        <v>67</v>
      </c>
      <c r="I3" s="82" t="s">
        <v>66</v>
      </c>
      <c r="J3" s="82" t="s">
        <v>67</v>
      </c>
    </row>
    <row r="4" spans="1:10" x14ac:dyDescent="0.35">
      <c r="A4" s="19" t="str">
        <f>'Oddział I'!A4</f>
        <v>uprawnienia spawalnicze - szkolenie + egzamin</v>
      </c>
      <c r="B4" s="33">
        <v>10</v>
      </c>
      <c r="C4" s="34">
        <v>5000</v>
      </c>
      <c r="D4" s="23">
        <f>C4/B4</f>
        <v>500</v>
      </c>
      <c r="E4" s="80">
        <f>IF(dystans!D18&gt;2,(oferta!B5+oferta!D5)/D4,oferta!B5/D5)</f>
        <v>0.33333333333333331</v>
      </c>
      <c r="F4" s="80">
        <f>B4/oferta!C5</f>
        <v>0.02</v>
      </c>
      <c r="G4" s="80">
        <f>IF(dystans!H18&gt;2,(oferta!E5+oferta!G5)/D4,oferta!E5/D4)</f>
        <v>0.2</v>
      </c>
      <c r="H4" s="80">
        <f>B4/oferta!F5</f>
        <v>0.5</v>
      </c>
      <c r="I4" s="80">
        <f>IF(dystans!L18&gt;2,(oferta!H5+oferta!J5)/D4,oferta!H5/D4)</f>
        <v>6.2</v>
      </c>
      <c r="J4" s="80">
        <f>B4/oferta!I5</f>
        <v>0.05</v>
      </c>
    </row>
    <row r="5" spans="1:10" x14ac:dyDescent="0.35">
      <c r="A5" s="19" t="str">
        <f>'Oddział I'!A5</f>
        <v xml:space="preserve">uprawnienia spawalnicze - szkolenie  </v>
      </c>
      <c r="B5" s="33">
        <v>10</v>
      </c>
      <c r="C5" s="34">
        <v>3000</v>
      </c>
      <c r="D5" s="23">
        <f t="shared" ref="D5:D14" si="0">C5/B5</f>
        <v>300</v>
      </c>
      <c r="E5" s="80">
        <f>IF(dystans!D18&gt;2,(oferta!B6+oferta!D6)/D5,oferta!B6/D5)</f>
        <v>1</v>
      </c>
      <c r="F5" s="80">
        <f>B5/oferta!C6</f>
        <v>0.04</v>
      </c>
      <c r="G5" s="80">
        <f>IF(dystans!H18&gt;2,(oferta!E6+oferta!G6)/D5,oferta!E6/D5)</f>
        <v>0.33333333333333331</v>
      </c>
      <c r="H5" s="80">
        <f>B5/oferta!F6</f>
        <v>0.2</v>
      </c>
      <c r="I5" s="80">
        <f>IF(dystans!L18&gt;2,(oferta!H6+oferta!J6)/D5,oferta!H6/D5)</f>
        <v>10.666666666666666</v>
      </c>
      <c r="J5" s="80">
        <f>B5/oferta!I6</f>
        <v>5.2631578947368418E-2</v>
      </c>
    </row>
    <row r="6" spans="1:10" x14ac:dyDescent="0.35">
      <c r="A6" s="19" t="str">
        <f>'Oddział I'!A6</f>
        <v>uprawnienia spawalnicze - egzamin</v>
      </c>
      <c r="B6" s="33">
        <v>10</v>
      </c>
      <c r="C6" s="34">
        <v>3500</v>
      </c>
      <c r="D6" s="23">
        <f t="shared" si="0"/>
        <v>350</v>
      </c>
      <c r="E6" s="80">
        <f>IF(dystans!D18&gt;2,(oferta!B7+oferta!D7)/D6,oferta!B7/D7)</f>
        <v>2.8</v>
      </c>
      <c r="F6" s="80">
        <f>B6/oferta!C7</f>
        <v>0.33333333333333331</v>
      </c>
      <c r="G6" s="80">
        <f>IF(dystans!H18&gt;2,(oferta!E7+oferta!G7)/D6,oferta!E7/D6)</f>
        <v>0.2857142857142857</v>
      </c>
      <c r="H6" s="80">
        <f>B6/oferta!F7</f>
        <v>0.5</v>
      </c>
      <c r="I6" s="80">
        <f>IF(dystans!L18&gt;2,(oferta!H7+oferta!J7)/D6,oferta!H7/D6)</f>
        <v>2.2857142857142856</v>
      </c>
      <c r="J6" s="80">
        <f>B6/oferta!I7</f>
        <v>5.5555555555555552E-2</v>
      </c>
    </row>
    <row r="7" spans="1:10" x14ac:dyDescent="0.35">
      <c r="A7" s="22" t="str">
        <f>'Oddział I'!A7</f>
        <v>uprawnienia na maszyny do robót drogowych</v>
      </c>
      <c r="B7" s="35">
        <v>40</v>
      </c>
      <c r="C7" s="36">
        <v>5000</v>
      </c>
      <c r="D7" s="23">
        <f t="shared" si="0"/>
        <v>125</v>
      </c>
      <c r="E7" s="80">
        <f>IF(dystans!D18&gt;2,(oferta!B17+oferta!D17)/D7,oferta!B17/D7)</f>
        <v>4</v>
      </c>
      <c r="F7" s="80">
        <f>B7/oferta!C17</f>
        <v>4</v>
      </c>
      <c r="G7" s="80">
        <f>IF(dystans!H18&gt;2,(oferta!E17+oferta!G17)/D7,oferta!E17/D7)</f>
        <v>0.04</v>
      </c>
      <c r="H7" s="80">
        <f>B7/oferta!F17</f>
        <v>2</v>
      </c>
      <c r="I7" s="80">
        <f>IF(dystans!L18&gt;2,(oferta!H17+oferta!J17)/D7,oferta!H17/D7)</f>
        <v>3.2</v>
      </c>
      <c r="J7" s="80">
        <f>B7/oferta!I17</f>
        <v>0.8</v>
      </c>
    </row>
    <row r="8" spans="1:10" x14ac:dyDescent="0.35">
      <c r="A8" s="22" t="str">
        <f>'Oddział I'!A8</f>
        <v>uprawnienia energetyczne (D) - szkolenia</v>
      </c>
      <c r="B8" s="33">
        <v>50</v>
      </c>
      <c r="C8" s="34">
        <v>5000</v>
      </c>
      <c r="D8" s="23">
        <f t="shared" si="0"/>
        <v>100</v>
      </c>
      <c r="E8" s="80">
        <f>IF(dystans!D18&gt;2,(oferta!B8+oferta!D8)/D8,oferta!B8/D8)</f>
        <v>5</v>
      </c>
      <c r="F8" s="80">
        <f>B8/oferta!C8</f>
        <v>1.6666666666666667</v>
      </c>
      <c r="G8" s="80">
        <f>IF(dystans!H18&gt;2,(oferta!E8+oferta!G8)/D8,oferta!E8/D8)</f>
        <v>0.05</v>
      </c>
      <c r="H8" s="80">
        <f>B8/oferta!F8</f>
        <v>2.5</v>
      </c>
      <c r="I8" s="80">
        <f>IF(dystans!L18&gt;2,(oferta!H8+oferta!J8)/D8,oferta!H8/D8)</f>
        <v>4.5</v>
      </c>
      <c r="J8" s="80">
        <f>B8/oferta!I8</f>
        <v>0.29411764705882354</v>
      </c>
    </row>
    <row r="9" spans="1:10" x14ac:dyDescent="0.35">
      <c r="A9" s="22" t="str">
        <f>'Oddział I'!A9</f>
        <v>uprawnienia energetyczne (E) - szkolenia</v>
      </c>
      <c r="B9" s="35">
        <v>60</v>
      </c>
      <c r="C9" s="34">
        <v>15000</v>
      </c>
      <c r="D9" s="23">
        <f t="shared" si="0"/>
        <v>250</v>
      </c>
      <c r="E9" s="80">
        <f>IF(dystans!D18&gt;2,(oferta!B8+oferta!D8)/D9,oferta!B8/D8)</f>
        <v>5</v>
      </c>
      <c r="F9" s="80">
        <f>B9/oferta!C8</f>
        <v>2</v>
      </c>
      <c r="G9" s="80">
        <f>IF(dystans!H18&gt;2,(oferta!E8+oferta!G8)/D9,oferta!E8/D9)</f>
        <v>0.02</v>
      </c>
      <c r="H9" s="80">
        <f>B9/oferta!F8</f>
        <v>3</v>
      </c>
      <c r="I9" s="80">
        <f>IF(dystans!L18&gt;2,(oferta!H8+oferta!J8)/D9,oferta!H8/D9)</f>
        <v>1.8</v>
      </c>
      <c r="J9" s="80">
        <f>B9/oferta!I8</f>
        <v>0.35294117647058826</v>
      </c>
    </row>
    <row r="10" spans="1:10" x14ac:dyDescent="0.35">
      <c r="A10" s="22" t="str">
        <f>'Oddział I'!A10</f>
        <v>uprawnienia energetyczne (D) - egzamin</v>
      </c>
      <c r="B10" s="35">
        <v>70</v>
      </c>
      <c r="C10" s="36">
        <v>5000</v>
      </c>
      <c r="D10" s="23">
        <f t="shared" si="0"/>
        <v>71.428571428571431</v>
      </c>
      <c r="E10" s="80">
        <f>IF(dystans!D18&gt;2,(oferta!B11+oferta!D11)/D10,oferta!B11/D10)</f>
        <v>7</v>
      </c>
      <c r="F10" s="80">
        <f>B10/oferta!C11</f>
        <v>0.58333333333333337</v>
      </c>
      <c r="G10" s="80">
        <f>IF(dystans!H18&gt;2,(oferta!E11+oferta!G11)/D10,oferta!E11/D10)</f>
        <v>6.9999999999999993E-2</v>
      </c>
      <c r="H10" s="80">
        <f>B10/oferta!F11</f>
        <v>3.5</v>
      </c>
      <c r="I10" s="80">
        <v>7</v>
      </c>
      <c r="J10" s="80">
        <f>B10/oferta!I9</f>
        <v>0.46666666666666667</v>
      </c>
    </row>
    <row r="11" spans="1:10" x14ac:dyDescent="0.35">
      <c r="A11" s="22" t="str">
        <f>'Oddział I'!A11</f>
        <v>uprawnienia energetyczne (E) - egzamin</v>
      </c>
      <c r="B11" s="33">
        <v>80</v>
      </c>
      <c r="C11" s="34">
        <v>5000</v>
      </c>
      <c r="D11" s="23">
        <f t="shared" si="0"/>
        <v>62.5</v>
      </c>
      <c r="E11" s="80">
        <f>IF(dystans!D18&gt;2,(oferta!B12+oferta!D12)/D11,oferta!B12/D11)</f>
        <v>8</v>
      </c>
      <c r="F11" s="80">
        <f>B11/oferta!C12</f>
        <v>0.4</v>
      </c>
      <c r="G11" s="80">
        <f>IF(dystans!H18&gt;2,(oferta!E12+oferta!G12)/D11,oferta!E12/D11)</f>
        <v>0.08</v>
      </c>
      <c r="H11" s="80">
        <f>B11/oferta!F12</f>
        <v>4</v>
      </c>
      <c r="I11" s="80">
        <f>IF(dystans!L18&gt;2,(oferta!H10+oferta!J10)/D11,oferta!H10/D11)</f>
        <v>9.6</v>
      </c>
      <c r="J11" s="80">
        <f>B11/oferta!I10</f>
        <v>0.5714285714285714</v>
      </c>
    </row>
    <row r="12" spans="1:10" x14ac:dyDescent="0.35">
      <c r="A12" s="19" t="str">
        <f>'Oddział I'!A12</f>
        <v>PE szkolenia dla monterów gazociągów</v>
      </c>
      <c r="B12" s="33">
        <v>90</v>
      </c>
      <c r="C12" s="34">
        <v>5000</v>
      </c>
      <c r="D12" s="23">
        <f t="shared" si="0"/>
        <v>55.555555555555557</v>
      </c>
      <c r="E12" s="80">
        <f>IF(dystans!D18&gt;2,(oferta!B13+oferta!D13)/D12,oferta!B13/D12)</f>
        <v>1.8</v>
      </c>
      <c r="F12" s="80">
        <f>B12/oferta!C13</f>
        <v>0.36</v>
      </c>
      <c r="G12" s="80">
        <f>IF(dystans!H18&gt;2,(oferta!E13+oferta!G13)/D12,oferta!E13/D12)</f>
        <v>1.8</v>
      </c>
      <c r="H12" s="80">
        <f>B12/oferta!F13</f>
        <v>0.36</v>
      </c>
      <c r="I12" s="80">
        <f>IF(dystans!L18&gt;2,(oferta!H11+oferta!J11)/D12,oferta!H11/D12)</f>
        <v>9</v>
      </c>
      <c r="J12" s="80">
        <f>B12/oferta!I11</f>
        <v>0.75</v>
      </c>
    </row>
    <row r="13" spans="1:10" x14ac:dyDescent="0.35">
      <c r="A13" s="22" t="str">
        <f>'Oddział I'!A13</f>
        <v>PE szkolenia dla projektantów i nadzorujących</v>
      </c>
      <c r="B13" s="33">
        <v>100</v>
      </c>
      <c r="C13" s="34">
        <v>5000</v>
      </c>
      <c r="D13" s="23">
        <f t="shared" si="0"/>
        <v>50</v>
      </c>
      <c r="E13" s="80">
        <f>IF(dystans!D18&gt;2,(oferta!B14+oferta!D14)/D13,oferta!B14/D13)</f>
        <v>0.8</v>
      </c>
      <c r="F13" s="80">
        <f>B13/oferta!C14</f>
        <v>0.5</v>
      </c>
      <c r="G13" s="80">
        <f>IF(dystans!H18&gt;2,(oferta!E14+oferta!G14)/D13,oferta!E14/D13)</f>
        <v>0.1</v>
      </c>
      <c r="H13" s="80">
        <f>B13/oferta!F14</f>
        <v>5</v>
      </c>
      <c r="I13" s="80">
        <f>IF(dystans!L18&gt;2,(oferta!H12+oferta!J12)/D13,oferta!H12/D13)</f>
        <v>16</v>
      </c>
      <c r="J13" s="80">
        <f>B13/oferta!I12</f>
        <v>1</v>
      </c>
    </row>
    <row r="14" spans="1:10" x14ac:dyDescent="0.35">
      <c r="A14" s="22" t="str">
        <f>'Oddział I'!A14</f>
        <v>PE weryfikacje dla monetrów gazocigów</v>
      </c>
      <c r="B14" s="33">
        <v>110</v>
      </c>
      <c r="C14" s="34">
        <v>5000</v>
      </c>
      <c r="D14" s="23">
        <f t="shared" si="0"/>
        <v>45.454545454545453</v>
      </c>
      <c r="E14" s="80">
        <f>IF(dystans!D18&gt;2,(oferta!B15+oferta!D15)/D14,oferta!B15/D14)</f>
        <v>11</v>
      </c>
      <c r="F14" s="80">
        <f>B14/oferta!C15</f>
        <v>0.55000000000000004</v>
      </c>
      <c r="G14" s="80">
        <f>IF(dystans!H18&gt;2,(oferta!E15+oferta!G15)/D14,oferta!E15/D14)</f>
        <v>0.11</v>
      </c>
      <c r="H14" s="80">
        <f>B14/oferta!F15</f>
        <v>5.5</v>
      </c>
      <c r="I14" s="80">
        <f>IF(dystans!L18&gt;2,(oferta!H13+oferta!J13)/D14,oferta!H13/D14)</f>
        <v>19.8</v>
      </c>
      <c r="J14" s="80">
        <f>B14/oferta!I13</f>
        <v>1.2222222222222223</v>
      </c>
    </row>
    <row r="15" spans="1:10" x14ac:dyDescent="0.35">
      <c r="A15" s="22" t="str">
        <f>'Oddział I'!A15</f>
        <v>PE weryfikacje dla projektantów i nadzorujących</v>
      </c>
      <c r="B15" s="33">
        <v>30</v>
      </c>
      <c r="C15" s="34">
        <v>5000</v>
      </c>
      <c r="D15" s="23">
        <f>C15/B15</f>
        <v>166.66666666666666</v>
      </c>
      <c r="E15" s="80">
        <f>IF(dystans!D18&gt;2,(oferta!B16+oferta!D16)/D15,oferta!B16/D15)</f>
        <v>3.9000000000000004</v>
      </c>
      <c r="F15" s="80">
        <f>B15/oferta!C16</f>
        <v>0.1</v>
      </c>
      <c r="G15" s="80">
        <f>IF(dystans!H18&gt;2,(oferta!E16+oferta!G16)/D15,oferta!E16/D15)</f>
        <v>3.0000000000000002E-2</v>
      </c>
      <c r="H15" s="80">
        <f>B15/oferta!F16</f>
        <v>1.5</v>
      </c>
      <c r="I15" s="80">
        <f>IF(dystans!L18&gt;2,(oferta!H14+oferta!J14)/D15,oferta!H14/D15)</f>
        <v>6</v>
      </c>
      <c r="J15" s="80">
        <f>B15/oferta!I14</f>
        <v>0.375</v>
      </c>
    </row>
    <row r="16" spans="1:10" x14ac:dyDescent="0.35">
      <c r="A16" s="22" t="str">
        <f>'Oddział I'!A16</f>
        <v>ratownictwo gazowe</v>
      </c>
      <c r="B16" s="33"/>
      <c r="C16" s="33"/>
      <c r="D16" s="19"/>
      <c r="E16" s="80"/>
      <c r="F16" s="80"/>
      <c r="G16" s="80"/>
      <c r="H16" s="80"/>
      <c r="I16" s="80"/>
      <c r="J16" s="80"/>
    </row>
    <row r="17" spans="1:10" ht="15" thickBot="1" x14ac:dyDescent="0.4"/>
    <row r="18" spans="1:10" ht="15" thickBot="1" x14ac:dyDescent="0.4">
      <c r="A18" s="69" t="s">
        <v>114</v>
      </c>
    </row>
    <row r="19" spans="1:10" x14ac:dyDescent="0.35">
      <c r="A19" s="202"/>
      <c r="B19" s="204" t="s">
        <v>63</v>
      </c>
      <c r="C19" s="206" t="s">
        <v>64</v>
      </c>
      <c r="D19" s="206" t="s">
        <v>65</v>
      </c>
      <c r="E19" s="200" t="str">
        <f>E2</f>
        <v>I-1</v>
      </c>
      <c r="F19" s="200"/>
      <c r="G19" s="200" t="str">
        <f>G2</f>
        <v>I-2</v>
      </c>
      <c r="H19" s="200"/>
      <c r="I19" s="201" t="str">
        <f>I2</f>
        <v>II-1</v>
      </c>
      <c r="J19" s="201"/>
    </row>
    <row r="20" spans="1:10" x14ac:dyDescent="0.35">
      <c r="A20" s="203"/>
      <c r="B20" s="205"/>
      <c r="C20" s="207"/>
      <c r="D20" s="207"/>
      <c r="E20" s="82" t="s">
        <v>66</v>
      </c>
      <c r="F20" s="82" t="s">
        <v>67</v>
      </c>
      <c r="G20" s="82" t="s">
        <v>66</v>
      </c>
      <c r="H20" s="82" t="s">
        <v>67</v>
      </c>
      <c r="I20" s="82" t="s">
        <v>66</v>
      </c>
      <c r="J20" s="82" t="s">
        <v>67</v>
      </c>
    </row>
    <row r="21" spans="1:10" x14ac:dyDescent="0.35">
      <c r="A21" s="19" t="str">
        <f t="shared" ref="A21:A32" si="1">A4</f>
        <v>uprawnienia spawalnicze - szkolenie + egzamin</v>
      </c>
      <c r="B21" s="19">
        <f t="shared" ref="B21:C33" si="2">B4</f>
        <v>10</v>
      </c>
      <c r="C21" s="23">
        <f t="shared" si="2"/>
        <v>5000</v>
      </c>
      <c r="D21" s="23">
        <f t="shared" ref="D21:D32" si="3">C21/B21</f>
        <v>500</v>
      </c>
      <c r="E21" s="80">
        <f>IF(dystans!D13&gt;2,(oferta!B5+oferta!D5)/D4,oferta!B5/D5)</f>
        <v>0.4</v>
      </c>
      <c r="F21" s="80">
        <f t="shared" ref="F21:F32" si="4">F4</f>
        <v>0.02</v>
      </c>
      <c r="G21" s="80">
        <f>IF(dystans!H13&gt;2,(oferta!E5+oferta!G5)/D4,oferta!E5/D4)</f>
        <v>0.2</v>
      </c>
      <c r="H21" s="80">
        <f t="shared" ref="H21:H32" si="5">H4</f>
        <v>0.5</v>
      </c>
      <c r="I21" s="80">
        <f>IF(dystans!L13&gt;2,(oferta!H5+oferta!J5)/D4,oferta!H5/D4)</f>
        <v>6.2</v>
      </c>
      <c r="J21" s="80">
        <f t="shared" ref="J21:J32" si="6">J4</f>
        <v>0.05</v>
      </c>
    </row>
    <row r="22" spans="1:10" x14ac:dyDescent="0.35">
      <c r="A22" s="19" t="str">
        <f t="shared" si="1"/>
        <v xml:space="preserve">uprawnienia spawalnicze - szkolenie  </v>
      </c>
      <c r="B22" s="19">
        <f t="shared" si="2"/>
        <v>10</v>
      </c>
      <c r="C22" s="23">
        <f t="shared" si="2"/>
        <v>3000</v>
      </c>
      <c r="D22" s="23">
        <f t="shared" si="3"/>
        <v>300</v>
      </c>
      <c r="E22" s="80">
        <f>IF(dystans!D13&gt;2,(oferta!B6+oferta!D6)/D5,oferta!B6/D5)</f>
        <v>2</v>
      </c>
      <c r="F22" s="80">
        <f t="shared" si="4"/>
        <v>0.04</v>
      </c>
      <c r="G22" s="80">
        <f>IF(dystans!H13&gt;2,(oferta!E6+oferta!G6)/D5,oferta!E6/D5)</f>
        <v>0.33333333333333331</v>
      </c>
      <c r="H22" s="80">
        <f t="shared" si="5"/>
        <v>0.2</v>
      </c>
      <c r="I22" s="80">
        <f>IF(dystans!L13&gt;2,(oferta!H6+oferta!J6)/D5,oferta!H6/D5)</f>
        <v>10.666666666666666</v>
      </c>
      <c r="J22" s="80">
        <f t="shared" si="6"/>
        <v>5.2631578947368418E-2</v>
      </c>
    </row>
    <row r="23" spans="1:10" x14ac:dyDescent="0.35">
      <c r="A23" s="19" t="str">
        <f t="shared" si="1"/>
        <v>uprawnienia spawalnicze - egzamin</v>
      </c>
      <c r="B23" s="19">
        <f t="shared" si="2"/>
        <v>10</v>
      </c>
      <c r="C23" s="23">
        <f t="shared" si="2"/>
        <v>3500</v>
      </c>
      <c r="D23" s="23">
        <f t="shared" si="3"/>
        <v>350</v>
      </c>
      <c r="E23" s="80">
        <f>IF(dystans!D13&gt;2,(oferta!B7+oferta!D7)/D6,oferta!B7/D7)</f>
        <v>1.5714285714285714</v>
      </c>
      <c r="F23" s="80">
        <f t="shared" si="4"/>
        <v>0.33333333333333331</v>
      </c>
      <c r="G23" s="80">
        <f>IF(dystans!H13&gt;2,(oferta!E7+oferta!G7)/D6,oferta!E7/D6)</f>
        <v>0.2857142857142857</v>
      </c>
      <c r="H23" s="80">
        <f t="shared" si="5"/>
        <v>0.5</v>
      </c>
      <c r="I23" s="80">
        <f>IF(dystans!L13&gt;2,(oferta!H7+oferta!J7)/D6,oferta!H7/D6)</f>
        <v>2.2857142857142856</v>
      </c>
      <c r="J23" s="80">
        <f t="shared" si="6"/>
        <v>5.5555555555555552E-2</v>
      </c>
    </row>
    <row r="24" spans="1:10" x14ac:dyDescent="0.35">
      <c r="A24" s="22" t="str">
        <f t="shared" si="1"/>
        <v>uprawnienia na maszyny do robót drogowych</v>
      </c>
      <c r="B24" s="22">
        <f t="shared" si="2"/>
        <v>40</v>
      </c>
      <c r="C24" s="60">
        <f t="shared" si="2"/>
        <v>5000</v>
      </c>
      <c r="D24" s="23">
        <f t="shared" si="3"/>
        <v>125</v>
      </c>
      <c r="E24" s="80">
        <f>IF(dystans!D13&gt;2,(oferta!B17+oferta!D17)/D7,oferta!B17/D7)</f>
        <v>6.4</v>
      </c>
      <c r="F24" s="80">
        <f t="shared" si="4"/>
        <v>4</v>
      </c>
      <c r="G24" s="80">
        <f>IF(dystans!H13&gt;2,(oferta!E17+oferta!G17)/D7,oferta!E17/D7)</f>
        <v>0.04</v>
      </c>
      <c r="H24" s="80">
        <f t="shared" si="5"/>
        <v>2</v>
      </c>
      <c r="I24" s="80">
        <f>IF(dystans!L13&gt;2,(oferta!H17+oferta!J17)/D7,oferta!H17/D7)</f>
        <v>3.2</v>
      </c>
      <c r="J24" s="80">
        <f t="shared" si="6"/>
        <v>0.8</v>
      </c>
    </row>
    <row r="25" spans="1:10" x14ac:dyDescent="0.35">
      <c r="A25" s="22" t="str">
        <f t="shared" si="1"/>
        <v>uprawnienia energetyczne (D) - szkolenia</v>
      </c>
      <c r="B25" s="19">
        <f t="shared" si="2"/>
        <v>50</v>
      </c>
      <c r="C25" s="23">
        <f t="shared" si="2"/>
        <v>5000</v>
      </c>
      <c r="D25" s="23">
        <f t="shared" si="3"/>
        <v>100</v>
      </c>
      <c r="E25" s="80">
        <f>IF(dystans!D13&gt;2,(oferta!B8+oferta!D8)/D8,oferta!B8/D8)</f>
        <v>7</v>
      </c>
      <c r="F25" s="80">
        <f t="shared" si="4"/>
        <v>1.6666666666666667</v>
      </c>
      <c r="G25" s="80">
        <f>IF(dystans!H13&gt;2,(oferta!E8+oferta!G8)/D8,oferta!E8/D8)</f>
        <v>0.05</v>
      </c>
      <c r="H25" s="80">
        <f t="shared" si="5"/>
        <v>2.5</v>
      </c>
      <c r="I25" s="80">
        <f>IF(dystans!L13&gt;2,(oferta!H8+oferta!J8)/D8,oferta!H8/D8)</f>
        <v>4.5</v>
      </c>
      <c r="J25" s="80">
        <f t="shared" si="6"/>
        <v>0.29411764705882354</v>
      </c>
    </row>
    <row r="26" spans="1:10" x14ac:dyDescent="0.35">
      <c r="A26" s="22" t="str">
        <f t="shared" si="1"/>
        <v>uprawnienia energetyczne (E) - szkolenia</v>
      </c>
      <c r="B26" s="22">
        <f t="shared" si="2"/>
        <v>60</v>
      </c>
      <c r="C26" s="60">
        <f t="shared" si="2"/>
        <v>15000</v>
      </c>
      <c r="D26" s="23">
        <f t="shared" si="3"/>
        <v>250</v>
      </c>
      <c r="E26" s="80">
        <f>IF(dystans!D13&gt;2,(oferta!B8+oferta!D8)/D9,oferta!B8/D8)</f>
        <v>2.8</v>
      </c>
      <c r="F26" s="80">
        <f t="shared" si="4"/>
        <v>2</v>
      </c>
      <c r="G26" s="80">
        <f>IF(dystans!H13&gt;2,(oferta!E8+oferta!G8)/D9,oferta!E8/D9)</f>
        <v>0.02</v>
      </c>
      <c r="H26" s="80">
        <f t="shared" si="5"/>
        <v>3</v>
      </c>
      <c r="I26" s="80">
        <f>IF(dystans!L13&gt;2,(oferta!H8+oferta!J8)/D9,oferta!H8/D9)</f>
        <v>1.8</v>
      </c>
      <c r="J26" s="80">
        <f t="shared" si="6"/>
        <v>0.35294117647058826</v>
      </c>
    </row>
    <row r="27" spans="1:10" x14ac:dyDescent="0.35">
      <c r="A27" s="22" t="str">
        <f t="shared" si="1"/>
        <v>uprawnienia energetyczne (D) - egzamin</v>
      </c>
      <c r="B27" s="22">
        <f t="shared" si="2"/>
        <v>70</v>
      </c>
      <c r="C27" s="60">
        <f t="shared" si="2"/>
        <v>5000</v>
      </c>
      <c r="D27" s="23">
        <f t="shared" si="3"/>
        <v>71.428571428571431</v>
      </c>
      <c r="E27" s="80">
        <f>IF(dystans!D13&gt;2,(oferta!B11+oferta!D11)/D10,oferta!B11/D10)</f>
        <v>9.7999999999999989</v>
      </c>
      <c r="F27" s="80">
        <f t="shared" si="4"/>
        <v>0.58333333333333337</v>
      </c>
      <c r="G27" s="80">
        <f>IF(dystans!H13&gt;2,(oferta!E11+oferta!G11)/D10,oferta!E11/D10)</f>
        <v>6.9999999999999993E-2</v>
      </c>
      <c r="H27" s="80">
        <f t="shared" si="5"/>
        <v>3.5</v>
      </c>
      <c r="I27" s="80">
        <f>IF(dystans!L13&gt;2,(oferta!H9+oferta!J9)/D10,oferta!H9/D10)</f>
        <v>7</v>
      </c>
      <c r="J27" s="80">
        <f t="shared" si="6"/>
        <v>0.46666666666666667</v>
      </c>
    </row>
    <row r="28" spans="1:10" x14ac:dyDescent="0.35">
      <c r="A28" s="22" t="str">
        <f t="shared" si="1"/>
        <v>uprawnienia energetyczne (E) - egzamin</v>
      </c>
      <c r="B28" s="19">
        <f t="shared" si="2"/>
        <v>80</v>
      </c>
      <c r="C28" s="23">
        <f t="shared" si="2"/>
        <v>5000</v>
      </c>
      <c r="D28" s="23">
        <f t="shared" si="3"/>
        <v>62.5</v>
      </c>
      <c r="E28" s="80">
        <f>IF(dystans!D13&gt;2,(oferta!B12+oferta!D12)/D11,oferta!B12/D11)</f>
        <v>11.2</v>
      </c>
      <c r="F28" s="80">
        <f t="shared" si="4"/>
        <v>0.4</v>
      </c>
      <c r="G28" s="80">
        <f>IF(dystans!H13&gt;2,(oferta!E12+oferta!G12)/D11,oferta!E12/D11)</f>
        <v>0.08</v>
      </c>
      <c r="H28" s="80">
        <f t="shared" si="5"/>
        <v>4</v>
      </c>
      <c r="I28" s="80">
        <f>IF(dystans!L13&gt;2,(oferta!H10+oferta!J10)/D11,oferta!H10/D11)</f>
        <v>9.6</v>
      </c>
      <c r="J28" s="80">
        <f t="shared" si="6"/>
        <v>0.5714285714285714</v>
      </c>
    </row>
    <row r="29" spans="1:10" x14ac:dyDescent="0.35">
      <c r="A29" s="19" t="str">
        <f t="shared" si="1"/>
        <v>PE szkolenia dla monterów gazociągów</v>
      </c>
      <c r="B29" s="19">
        <f t="shared" si="2"/>
        <v>90</v>
      </c>
      <c r="C29" s="23">
        <f t="shared" si="2"/>
        <v>5000</v>
      </c>
      <c r="D29" s="23">
        <f t="shared" si="3"/>
        <v>55.555555555555557</v>
      </c>
      <c r="E29" s="80">
        <f>IF(dystans!D13&gt;2,(oferta!B13+oferta!D13)/D12,oferta!B13/D12)</f>
        <v>5.3999999999999995</v>
      </c>
      <c r="F29" s="80">
        <f t="shared" si="4"/>
        <v>0.36</v>
      </c>
      <c r="G29" s="80">
        <f>IF(dystans!H13&gt;2,(oferta!E13+oferta!G13)/D12,oferta!E13/D12)</f>
        <v>1.8</v>
      </c>
      <c r="H29" s="80">
        <f t="shared" si="5"/>
        <v>0.36</v>
      </c>
      <c r="I29" s="80">
        <f>IF(dystans!L13&gt;2,(oferta!H11+oferta!J11)/D12,oferta!H11/D12)</f>
        <v>9</v>
      </c>
      <c r="J29" s="80">
        <f t="shared" si="6"/>
        <v>0.75</v>
      </c>
    </row>
    <row r="30" spans="1:10" x14ac:dyDescent="0.35">
      <c r="A30" s="22" t="str">
        <f t="shared" si="1"/>
        <v>PE szkolenia dla projektantów i nadzorujących</v>
      </c>
      <c r="B30" s="19">
        <f t="shared" si="2"/>
        <v>100</v>
      </c>
      <c r="C30" s="23">
        <f t="shared" si="2"/>
        <v>5000</v>
      </c>
      <c r="D30" s="23">
        <f t="shared" si="3"/>
        <v>50</v>
      </c>
      <c r="E30" s="80">
        <f>IF(dystans!D13&gt;2,(oferta!B14+oferta!D14)/D13,oferta!B14/D13)</f>
        <v>4.8</v>
      </c>
      <c r="F30" s="80">
        <f t="shared" si="4"/>
        <v>0.5</v>
      </c>
      <c r="G30" s="80">
        <f>IF(dystans!H13&gt;2,(oferta!E14+oferta!G14)/D13,oferta!E14/D13)</f>
        <v>0.1</v>
      </c>
      <c r="H30" s="80">
        <f t="shared" si="5"/>
        <v>5</v>
      </c>
      <c r="I30" s="80">
        <f>IF(dystans!L13&gt;2,(oferta!H12+oferta!J12)/D13,oferta!H12/D13)</f>
        <v>16</v>
      </c>
      <c r="J30" s="80">
        <f t="shared" si="6"/>
        <v>1</v>
      </c>
    </row>
    <row r="31" spans="1:10" x14ac:dyDescent="0.35">
      <c r="A31" s="22" t="str">
        <f t="shared" si="1"/>
        <v>PE weryfikacje dla monetrów gazocigów</v>
      </c>
      <c r="B31" s="19">
        <f t="shared" si="2"/>
        <v>110</v>
      </c>
      <c r="C31" s="23">
        <f t="shared" si="2"/>
        <v>5000</v>
      </c>
      <c r="D31" s="23">
        <f t="shared" si="3"/>
        <v>45.454545454545453</v>
      </c>
      <c r="E31" s="80">
        <f>IF(dystans!D13&gt;2,(oferta!B15+oferta!D15)/D14,oferta!B15/D14)</f>
        <v>19.8</v>
      </c>
      <c r="F31" s="80">
        <f t="shared" si="4"/>
        <v>0.55000000000000004</v>
      </c>
      <c r="G31" s="80">
        <f>IF(dystans!H13&gt;2,(oferta!E15+oferta!G15)/D14,oferta!E15/D14)</f>
        <v>0.11</v>
      </c>
      <c r="H31" s="80">
        <f t="shared" si="5"/>
        <v>5.5</v>
      </c>
      <c r="I31" s="80">
        <f>IF(dystans!L13&gt;2,(oferta!H13+oferta!J13)/D14,oferta!H13/D14)</f>
        <v>19.8</v>
      </c>
      <c r="J31" s="80">
        <f t="shared" si="6"/>
        <v>1.2222222222222223</v>
      </c>
    </row>
    <row r="32" spans="1:10" x14ac:dyDescent="0.35">
      <c r="A32" s="22" t="str">
        <f t="shared" si="1"/>
        <v>PE weryfikacje dla projektantów i nadzorujących</v>
      </c>
      <c r="B32" s="19">
        <f t="shared" si="2"/>
        <v>30</v>
      </c>
      <c r="C32" s="23">
        <f t="shared" si="2"/>
        <v>5000</v>
      </c>
      <c r="D32" s="23">
        <f t="shared" si="3"/>
        <v>166.66666666666666</v>
      </c>
      <c r="E32" s="80">
        <f>IF(dystans!D13&gt;2,(oferta!B16+oferta!D16)/D15,oferta!B16/D15)</f>
        <v>5.1000000000000005</v>
      </c>
      <c r="F32" s="80">
        <f t="shared" si="4"/>
        <v>0.1</v>
      </c>
      <c r="G32" s="80">
        <f>IF(dystans!H13&gt;2,(oferta!E16+oferta!G16)/D15,oferta!E16/D15)</f>
        <v>3.0000000000000002E-2</v>
      </c>
      <c r="H32" s="80">
        <f t="shared" si="5"/>
        <v>1.5</v>
      </c>
      <c r="I32" s="80">
        <f>IF(dystans!L13&gt;2,(oferta!H14+oferta!J14)/D15,oferta!H14/D15)</f>
        <v>6</v>
      </c>
      <c r="J32" s="80">
        <f t="shared" si="6"/>
        <v>0.375</v>
      </c>
    </row>
    <row r="33" spans="1:10" x14ac:dyDescent="0.35">
      <c r="A33" s="22" t="str">
        <f>A16</f>
        <v>ratownictwo gazowe</v>
      </c>
      <c r="B33" s="19">
        <f t="shared" si="2"/>
        <v>0</v>
      </c>
      <c r="C33" s="23">
        <f t="shared" si="2"/>
        <v>0</v>
      </c>
      <c r="D33" s="23"/>
      <c r="E33" s="80"/>
      <c r="F33" s="83"/>
      <c r="G33" s="83"/>
      <c r="H33" s="80"/>
      <c r="I33" s="83"/>
      <c r="J33" s="80"/>
    </row>
    <row r="34" spans="1:10" ht="15" thickBot="1" x14ac:dyDescent="0.4"/>
    <row r="35" spans="1:10" ht="15" thickBot="1" x14ac:dyDescent="0.4">
      <c r="A35" s="69" t="s">
        <v>115</v>
      </c>
    </row>
    <row r="36" spans="1:10" x14ac:dyDescent="0.35">
      <c r="A36" s="202"/>
      <c r="B36" s="204" t="s">
        <v>63</v>
      </c>
      <c r="C36" s="206" t="s">
        <v>64</v>
      </c>
      <c r="D36" s="206" t="s">
        <v>65</v>
      </c>
      <c r="E36" s="200" t="str">
        <f>E19</f>
        <v>I-1</v>
      </c>
      <c r="F36" s="200"/>
      <c r="G36" s="200" t="str">
        <f>G19</f>
        <v>I-2</v>
      </c>
      <c r="H36" s="200"/>
      <c r="I36" s="201" t="str">
        <f>I19</f>
        <v>II-1</v>
      </c>
      <c r="J36" s="201"/>
    </row>
    <row r="37" spans="1:10" x14ac:dyDescent="0.35">
      <c r="A37" s="203"/>
      <c r="B37" s="205"/>
      <c r="C37" s="207"/>
      <c r="D37" s="207"/>
      <c r="E37" s="82" t="s">
        <v>66</v>
      </c>
      <c r="F37" s="82" t="s">
        <v>67</v>
      </c>
      <c r="G37" s="82" t="s">
        <v>66</v>
      </c>
      <c r="H37" s="82" t="s">
        <v>67</v>
      </c>
      <c r="I37" s="82" t="s">
        <v>66</v>
      </c>
      <c r="J37" s="82" t="s">
        <v>67</v>
      </c>
    </row>
    <row r="38" spans="1:10" x14ac:dyDescent="0.35">
      <c r="A38" s="19" t="str">
        <f t="shared" ref="A38:C38" si="7">A21</f>
        <v>uprawnienia spawalnicze - szkolenie + egzamin</v>
      </c>
      <c r="B38" s="19">
        <f t="shared" si="7"/>
        <v>10</v>
      </c>
      <c r="C38" s="23">
        <f t="shared" si="7"/>
        <v>5000</v>
      </c>
      <c r="D38" s="23">
        <f t="shared" ref="D38:D49" si="8">C38/B38</f>
        <v>500</v>
      </c>
      <c r="E38" s="80">
        <f>IF(dystans!D14&gt;2,(oferta!B5+oferta!D5)/D4,oferta!B5/D5)</f>
        <v>0.33333333333333331</v>
      </c>
      <c r="F38" s="80">
        <f t="shared" ref="F38:F49" si="9">F21</f>
        <v>0.02</v>
      </c>
      <c r="G38" s="80">
        <f>IF(dystans!H14&gt;2,(oferta!E5+oferta!G5)/D4,oferta!E5/D4)</f>
        <v>0.2</v>
      </c>
      <c r="H38" s="80">
        <f t="shared" ref="H38:H49" si="10">H21</f>
        <v>0.5</v>
      </c>
      <c r="I38" s="80">
        <f>IF(dystans!L14&gt;2,(oferta!H5+oferta!J5)/D4,oferta!H5/D4)</f>
        <v>6.2</v>
      </c>
      <c r="J38" s="80">
        <f t="shared" ref="J38:J49" si="11">J21</f>
        <v>0.05</v>
      </c>
    </row>
    <row r="39" spans="1:10" x14ac:dyDescent="0.35">
      <c r="A39" s="19" t="str">
        <f t="shared" ref="A39:C39" si="12">A22</f>
        <v xml:space="preserve">uprawnienia spawalnicze - szkolenie  </v>
      </c>
      <c r="B39" s="19">
        <f t="shared" si="12"/>
        <v>10</v>
      </c>
      <c r="C39" s="23">
        <f t="shared" si="12"/>
        <v>3000</v>
      </c>
      <c r="D39" s="23">
        <f t="shared" si="8"/>
        <v>300</v>
      </c>
      <c r="E39" s="80">
        <f>IF(dystans!D14&gt;2,(oferta!B6+oferta!D6)/D5,oferta!B6/D5)</f>
        <v>1</v>
      </c>
      <c r="F39" s="80">
        <f t="shared" si="9"/>
        <v>0.04</v>
      </c>
      <c r="G39" s="80">
        <f>IF(dystans!H14&gt;2,(oferta!E6+oferta!G6)/D5,oferta!E6/D5)</f>
        <v>0.33333333333333331</v>
      </c>
      <c r="H39" s="80">
        <f t="shared" si="10"/>
        <v>0.2</v>
      </c>
      <c r="I39" s="80">
        <f>IF(dystans!L14&gt;2,(oferta!H6+oferta!J6)/D5,oferta!H6/D5)</f>
        <v>10.666666666666666</v>
      </c>
      <c r="J39" s="80">
        <f t="shared" si="11"/>
        <v>5.2631578947368418E-2</v>
      </c>
    </row>
    <row r="40" spans="1:10" x14ac:dyDescent="0.35">
      <c r="A40" s="19" t="str">
        <f t="shared" ref="A40:C40" si="13">A23</f>
        <v>uprawnienia spawalnicze - egzamin</v>
      </c>
      <c r="B40" s="19">
        <f t="shared" si="13"/>
        <v>10</v>
      </c>
      <c r="C40" s="23">
        <f t="shared" si="13"/>
        <v>3500</v>
      </c>
      <c r="D40" s="23">
        <f t="shared" si="8"/>
        <v>350</v>
      </c>
      <c r="E40" s="80">
        <f>IF(dystans!D14&gt;2,(oferta!B7+oferta!D7)/D6,oferta!B7/D7)</f>
        <v>2.8</v>
      </c>
      <c r="F40" s="80">
        <f t="shared" si="9"/>
        <v>0.33333333333333331</v>
      </c>
      <c r="G40" s="80">
        <f>IF(dystans!H14&gt;2,(oferta!E7+oferta!G7)/D6,oferta!E7/D6)</f>
        <v>0.2857142857142857</v>
      </c>
      <c r="H40" s="80">
        <f t="shared" si="10"/>
        <v>0.5</v>
      </c>
      <c r="I40" s="80">
        <f>IF(dystans!L14&gt;2,(oferta!H7+oferta!J7)/D6,oferta!H7/D6)</f>
        <v>2.2857142857142856</v>
      </c>
      <c r="J40" s="80">
        <f t="shared" si="11"/>
        <v>5.5555555555555552E-2</v>
      </c>
    </row>
    <row r="41" spans="1:10" x14ac:dyDescent="0.35">
      <c r="A41" s="22" t="str">
        <f t="shared" ref="A41:C41" si="14">A24</f>
        <v>uprawnienia na maszyny do robót drogowych</v>
      </c>
      <c r="B41" s="22">
        <f t="shared" si="14"/>
        <v>40</v>
      </c>
      <c r="C41" s="60">
        <f t="shared" si="14"/>
        <v>5000</v>
      </c>
      <c r="D41" s="23">
        <f t="shared" si="8"/>
        <v>125</v>
      </c>
      <c r="E41" s="80">
        <f>IF(dystans!D14&gt;2,(oferta!B17+oferta!D17)/D7,oferta!B17/D7)</f>
        <v>4</v>
      </c>
      <c r="F41" s="80">
        <f t="shared" si="9"/>
        <v>4</v>
      </c>
      <c r="G41" s="80">
        <f>IF(dystans!H14&gt;2,(oferta!E17+oferta!G17)/D7,oferta!E17/D7)</f>
        <v>0.04</v>
      </c>
      <c r="H41" s="80">
        <f t="shared" si="10"/>
        <v>2</v>
      </c>
      <c r="I41" s="80">
        <f>IF(dystans!L14&gt;2,(oferta!H17+oferta!J17)/D7,oferta!H17/D7)</f>
        <v>3.2</v>
      </c>
      <c r="J41" s="80">
        <f t="shared" si="11"/>
        <v>0.8</v>
      </c>
    </row>
    <row r="42" spans="1:10" x14ac:dyDescent="0.35">
      <c r="A42" s="22" t="str">
        <f t="shared" ref="A42:C42" si="15">A25</f>
        <v>uprawnienia energetyczne (D) - szkolenia</v>
      </c>
      <c r="B42" s="19">
        <f t="shared" si="15"/>
        <v>50</v>
      </c>
      <c r="C42" s="23">
        <f t="shared" si="15"/>
        <v>5000</v>
      </c>
      <c r="D42" s="23">
        <f t="shared" si="8"/>
        <v>100</v>
      </c>
      <c r="E42" s="80">
        <f>IF(dystans!D14&gt;2,(oferta!B8+oferta!D8)/D8,oferta!B8/D8)</f>
        <v>5</v>
      </c>
      <c r="F42" s="80">
        <f t="shared" si="9"/>
        <v>1.6666666666666667</v>
      </c>
      <c r="G42" s="80">
        <f>IF(dystans!H14&gt;2,(oferta!E8+oferta!G8)/D8,oferta!E8/D8)</f>
        <v>0.05</v>
      </c>
      <c r="H42" s="80">
        <f t="shared" si="10"/>
        <v>2.5</v>
      </c>
      <c r="I42" s="80">
        <f>IF(dystans!L14&gt;2,(oferta!H8+oferta!J8)/D8,oferta!H8/D8)</f>
        <v>4.5</v>
      </c>
      <c r="J42" s="80">
        <f t="shared" si="11"/>
        <v>0.29411764705882354</v>
      </c>
    </row>
    <row r="43" spans="1:10" x14ac:dyDescent="0.35">
      <c r="A43" s="22" t="str">
        <f t="shared" ref="A43:C43" si="16">A26</f>
        <v>uprawnienia energetyczne (E) - szkolenia</v>
      </c>
      <c r="B43" s="22">
        <f t="shared" si="16"/>
        <v>60</v>
      </c>
      <c r="C43" s="60">
        <f t="shared" si="16"/>
        <v>15000</v>
      </c>
      <c r="D43" s="23">
        <f t="shared" si="8"/>
        <v>250</v>
      </c>
      <c r="E43" s="80">
        <f>IF(dystans!D14&gt;2,(oferta!B8+oferta!D8)/D9,oferta!B8/D8)</f>
        <v>5</v>
      </c>
      <c r="F43" s="80">
        <f t="shared" si="9"/>
        <v>2</v>
      </c>
      <c r="G43" s="80">
        <f>IF(dystans!H14&gt;2,(oferta!E8+oferta!G8)/D9,oferta!E8/D9)</f>
        <v>0.02</v>
      </c>
      <c r="H43" s="80">
        <f t="shared" si="10"/>
        <v>3</v>
      </c>
      <c r="I43" s="80">
        <f>IF(dystans!L14&gt;2,(oferta!H8+oferta!J8)/D9,oferta!H8/D9)</f>
        <v>1.8</v>
      </c>
      <c r="J43" s="80">
        <f t="shared" si="11"/>
        <v>0.35294117647058826</v>
      </c>
    </row>
    <row r="44" spans="1:10" x14ac:dyDescent="0.35">
      <c r="A44" s="22" t="str">
        <f t="shared" ref="A44:C44" si="17">A27</f>
        <v>uprawnienia energetyczne (D) - egzamin</v>
      </c>
      <c r="B44" s="22">
        <f t="shared" si="17"/>
        <v>70</v>
      </c>
      <c r="C44" s="60">
        <f t="shared" si="17"/>
        <v>5000</v>
      </c>
      <c r="D44" s="60">
        <f t="shared" si="8"/>
        <v>71.428571428571431</v>
      </c>
      <c r="E44" s="80">
        <f>IF(dystans!D14&gt;2,(oferta!B11+oferta!D11)/D10,oferta!B11/D10)</f>
        <v>7</v>
      </c>
      <c r="F44" s="80">
        <f t="shared" si="9"/>
        <v>0.58333333333333337</v>
      </c>
      <c r="G44" s="80">
        <f>IF(dystans!H14&gt;2,(oferta!E11+oferta!G11)/D10,oferta!E11/D10)</f>
        <v>6.9999999999999993E-2</v>
      </c>
      <c r="H44" s="80">
        <f t="shared" si="10"/>
        <v>3.5</v>
      </c>
      <c r="I44" s="80">
        <f>IF(dystans!L14&gt;2,(oferta!H9+oferta!J9)/D10,oferta!H9/D10)</f>
        <v>7</v>
      </c>
      <c r="J44" s="80">
        <f t="shared" si="11"/>
        <v>0.46666666666666667</v>
      </c>
    </row>
    <row r="45" spans="1:10" x14ac:dyDescent="0.35">
      <c r="A45" s="22" t="str">
        <f t="shared" ref="A45:C45" si="18">A28</f>
        <v>uprawnienia energetyczne (E) - egzamin</v>
      </c>
      <c r="B45" s="19">
        <f t="shared" si="18"/>
        <v>80</v>
      </c>
      <c r="C45" s="23">
        <f t="shared" si="18"/>
        <v>5000</v>
      </c>
      <c r="D45" s="60">
        <f t="shared" si="8"/>
        <v>62.5</v>
      </c>
      <c r="E45" s="80">
        <f>IF(dystans!D14&gt;2,(oferta!B12+oferta!D12)/D11,oferta!B12/D11)</f>
        <v>8</v>
      </c>
      <c r="F45" s="80">
        <f t="shared" si="9"/>
        <v>0.4</v>
      </c>
      <c r="G45" s="80">
        <f>IF(dystans!H14&gt;2,(oferta!E12+oferta!G12)/D11,oferta!E12/D11)</f>
        <v>0.08</v>
      </c>
      <c r="H45" s="80">
        <f t="shared" si="10"/>
        <v>4</v>
      </c>
      <c r="I45" s="80">
        <f>IF(dystans!L14&gt;2,(oferta!H10+oferta!J10)/D11,oferta!H10/D11)</f>
        <v>9.6</v>
      </c>
      <c r="J45" s="80">
        <f t="shared" si="11"/>
        <v>0.5714285714285714</v>
      </c>
    </row>
    <row r="46" spans="1:10" x14ac:dyDescent="0.35">
      <c r="A46" s="19" t="str">
        <f t="shared" ref="A46:C46" si="19">A29</f>
        <v>PE szkolenia dla monterów gazociągów</v>
      </c>
      <c r="B46" s="19">
        <f t="shared" si="19"/>
        <v>90</v>
      </c>
      <c r="C46" s="23">
        <f t="shared" si="19"/>
        <v>5000</v>
      </c>
      <c r="D46" s="60">
        <f t="shared" si="8"/>
        <v>55.555555555555557</v>
      </c>
      <c r="E46" s="80">
        <f>IF(dystans!D14&gt;2,(oferta!B14+oferta!D13)/D12,oferta!B13/D12)</f>
        <v>1.8</v>
      </c>
      <c r="F46" s="80">
        <f t="shared" si="9"/>
        <v>0.36</v>
      </c>
      <c r="G46" s="80">
        <f>IF(dystans!H14&gt;2,(oferta!E13+oferta!G13)/D12,oferta!E13/D12)</f>
        <v>1.8</v>
      </c>
      <c r="H46" s="80">
        <f t="shared" si="10"/>
        <v>0.36</v>
      </c>
      <c r="I46" s="80">
        <f>IF(dystans!L14&gt;2,(oferta!H11+oferta!J11)/D12,oferta!H11/D12)</f>
        <v>9</v>
      </c>
      <c r="J46" s="80">
        <f t="shared" si="11"/>
        <v>0.75</v>
      </c>
    </row>
    <row r="47" spans="1:10" x14ac:dyDescent="0.35">
      <c r="A47" s="22" t="str">
        <f t="shared" ref="A47:C47" si="20">A30</f>
        <v>PE szkolenia dla projektantów i nadzorujących</v>
      </c>
      <c r="B47" s="19">
        <f t="shared" si="20"/>
        <v>100</v>
      </c>
      <c r="C47" s="23">
        <f t="shared" si="20"/>
        <v>5000</v>
      </c>
      <c r="D47" s="60">
        <f t="shared" si="8"/>
        <v>50</v>
      </c>
      <c r="E47" s="80">
        <f>IF(dystans!D14&gt;2,(oferta!B14+oferta!D14)/D13,oferta!B14/D13)</f>
        <v>0.8</v>
      </c>
      <c r="F47" s="80">
        <f t="shared" si="9"/>
        <v>0.5</v>
      </c>
      <c r="G47" s="80">
        <f>IF(dystans!H14&gt;2,(oferta!E14+oferta!G14)/D13,oferta!E14/D13)</f>
        <v>0.1</v>
      </c>
      <c r="H47" s="80">
        <f t="shared" si="10"/>
        <v>5</v>
      </c>
      <c r="I47" s="80">
        <f>IF(dystans!L14&gt;2,(oferta!H12+oferta!J12)/D13,oferta!H12/D13)</f>
        <v>16</v>
      </c>
      <c r="J47" s="80">
        <f t="shared" si="11"/>
        <v>1</v>
      </c>
    </row>
    <row r="48" spans="1:10" x14ac:dyDescent="0.35">
      <c r="A48" s="22" t="str">
        <f t="shared" ref="A48:C48" si="21">A31</f>
        <v>PE weryfikacje dla monetrów gazocigów</v>
      </c>
      <c r="B48" s="19">
        <f t="shared" si="21"/>
        <v>110</v>
      </c>
      <c r="C48" s="23">
        <f t="shared" si="21"/>
        <v>5000</v>
      </c>
      <c r="D48" s="60">
        <f t="shared" si="8"/>
        <v>45.454545454545453</v>
      </c>
      <c r="E48" s="80">
        <f>IF(dystans!D14&gt;2,(oferta!B15+oferta!D15)/D14,oferta!B15/D14)</f>
        <v>11</v>
      </c>
      <c r="F48" s="80">
        <f t="shared" si="9"/>
        <v>0.55000000000000004</v>
      </c>
      <c r="G48" s="80">
        <f>IF(dystans!H14&gt;2,(oferta!E15+oferta!G15)/D14,oferta!E15/D14)</f>
        <v>0.11</v>
      </c>
      <c r="H48" s="80">
        <f t="shared" si="10"/>
        <v>5.5</v>
      </c>
      <c r="I48" s="80">
        <f>IF(dystans!L14&gt;2,(oferta!H13+oferta!J13)/D14,oferta!H13/D14)</f>
        <v>19.8</v>
      </c>
      <c r="J48" s="80">
        <f t="shared" si="11"/>
        <v>1.2222222222222223</v>
      </c>
    </row>
    <row r="49" spans="1:10" x14ac:dyDescent="0.35">
      <c r="A49" s="22" t="str">
        <f t="shared" ref="A49:C49" si="22">A32</f>
        <v>PE weryfikacje dla projektantów i nadzorujących</v>
      </c>
      <c r="B49" s="19">
        <f t="shared" si="22"/>
        <v>30</v>
      </c>
      <c r="C49" s="23">
        <f t="shared" si="22"/>
        <v>5000</v>
      </c>
      <c r="D49" s="60">
        <f t="shared" si="8"/>
        <v>166.66666666666666</v>
      </c>
      <c r="E49" s="80">
        <f>IF(dystans!D14&gt;2,(oferta!B16+oferta!D16)/D15,oferta!B16/D15)</f>
        <v>3.9000000000000004</v>
      </c>
      <c r="F49" s="80">
        <f t="shared" si="9"/>
        <v>0.1</v>
      </c>
      <c r="G49" s="80">
        <f>IF(dystans!H14&gt;2,(oferta!E16+oferta!G16)/D15,oferta!E16/D15)</f>
        <v>3.0000000000000002E-2</v>
      </c>
      <c r="H49" s="80">
        <f t="shared" si="10"/>
        <v>1.5</v>
      </c>
      <c r="I49" s="80">
        <f>IF(dystans!L14&gt;2,(oferta!H14+oferta!J14)/D15,oferta!H14/D15)</f>
        <v>6</v>
      </c>
      <c r="J49" s="80">
        <f t="shared" si="11"/>
        <v>0.375</v>
      </c>
    </row>
    <row r="50" spans="1:10" x14ac:dyDescent="0.35">
      <c r="A50" s="22" t="str">
        <f>A33</f>
        <v>ratownictwo gazowe</v>
      </c>
      <c r="B50" s="19"/>
      <c r="C50" s="23"/>
      <c r="D50" s="60"/>
      <c r="E50" s="80"/>
      <c r="F50" s="83"/>
      <c r="G50" s="83"/>
      <c r="H50" s="80"/>
      <c r="I50" s="83"/>
      <c r="J50" s="80"/>
    </row>
    <row r="51" spans="1:10" ht="15" thickBot="1" x14ac:dyDescent="0.4"/>
    <row r="52" spans="1:10" ht="15" thickBot="1" x14ac:dyDescent="0.4">
      <c r="A52" s="69" t="s">
        <v>116</v>
      </c>
    </row>
    <row r="53" spans="1:10" x14ac:dyDescent="0.35">
      <c r="A53" s="202"/>
      <c r="B53" s="204" t="s">
        <v>63</v>
      </c>
      <c r="C53" s="206" t="s">
        <v>64</v>
      </c>
      <c r="D53" s="206" t="s">
        <v>65</v>
      </c>
      <c r="E53" s="200" t="str">
        <f>E36</f>
        <v>I-1</v>
      </c>
      <c r="F53" s="200"/>
      <c r="G53" s="200" t="str">
        <f>G36</f>
        <v>I-2</v>
      </c>
      <c r="H53" s="200"/>
      <c r="I53" s="201" t="str">
        <f>I36</f>
        <v>II-1</v>
      </c>
      <c r="J53" s="201"/>
    </row>
    <row r="54" spans="1:10" x14ac:dyDescent="0.35">
      <c r="A54" s="203"/>
      <c r="B54" s="205"/>
      <c r="C54" s="207"/>
      <c r="D54" s="207"/>
      <c r="E54" s="81" t="s">
        <v>66</v>
      </c>
      <c r="F54" s="81" t="s">
        <v>67</v>
      </c>
      <c r="G54" s="81" t="s">
        <v>66</v>
      </c>
      <c r="H54" s="81" t="s">
        <v>67</v>
      </c>
      <c r="I54" s="81" t="s">
        <v>66</v>
      </c>
      <c r="J54" s="81" t="s">
        <v>67</v>
      </c>
    </row>
    <row r="55" spans="1:10" x14ac:dyDescent="0.35">
      <c r="A55" s="19" t="str">
        <f t="shared" ref="A55" si="23">A38</f>
        <v>uprawnienia spawalnicze - szkolenie + egzamin</v>
      </c>
      <c r="B55" s="19">
        <f t="shared" ref="B55:C66" si="24">B38</f>
        <v>10</v>
      </c>
      <c r="C55" s="23">
        <f t="shared" si="24"/>
        <v>5000</v>
      </c>
      <c r="D55" s="23">
        <f t="shared" ref="D55:D66" si="25">C55/B55</f>
        <v>500</v>
      </c>
      <c r="E55" s="80">
        <f>IF(dystans!D15&gt;2,(oferta!B5+oferta!D5)/D4,oferta!B5/D5)</f>
        <v>0.33333333333333331</v>
      </c>
      <c r="F55" s="80">
        <f t="shared" ref="F55:F66" si="26">F38</f>
        <v>0.02</v>
      </c>
      <c r="G55" s="80">
        <f>IF(dystans!H15&gt;2,(oferta!E5+oferta!G5)/D4,oferta!E5/D4)</f>
        <v>0.2</v>
      </c>
      <c r="H55" s="80">
        <f t="shared" ref="H55:H66" si="27">H38</f>
        <v>0.5</v>
      </c>
      <c r="I55" s="80">
        <f>IF(dystans!L15&gt;2,(oferta!H5+oferta!J5)/D4,oferta!H5/D4)</f>
        <v>6.2</v>
      </c>
      <c r="J55" s="80">
        <f t="shared" ref="J55:J66" si="28">J38</f>
        <v>0.05</v>
      </c>
    </row>
    <row r="56" spans="1:10" x14ac:dyDescent="0.35">
      <c r="A56" s="19" t="str">
        <f t="shared" ref="A56" si="29">A39</f>
        <v xml:space="preserve">uprawnienia spawalnicze - szkolenie  </v>
      </c>
      <c r="B56" s="19">
        <f t="shared" si="24"/>
        <v>10</v>
      </c>
      <c r="C56" s="23">
        <f t="shared" si="24"/>
        <v>3000</v>
      </c>
      <c r="D56" s="23">
        <f t="shared" si="25"/>
        <v>300</v>
      </c>
      <c r="E56" s="80">
        <f>IF(dystans!D15&gt;2,(oferta!B6+oferta!D6)/D5,oferta!B6/D5)</f>
        <v>1</v>
      </c>
      <c r="F56" s="80">
        <f t="shared" si="26"/>
        <v>0.04</v>
      </c>
      <c r="G56" s="80">
        <f>IF(dystans!H15&gt;2,(oferta!E6+oferta!G6)/D5,oferta!E6/D5)</f>
        <v>0.33333333333333331</v>
      </c>
      <c r="H56" s="80">
        <f t="shared" si="27"/>
        <v>0.2</v>
      </c>
      <c r="I56" s="80">
        <f>IF(dystans!L15&gt;2,(oferta!H6+oferta!J6)/D5,oferta!H6/D5)</f>
        <v>10.666666666666666</v>
      </c>
      <c r="J56" s="80">
        <f t="shared" si="28"/>
        <v>5.2631578947368418E-2</v>
      </c>
    </row>
    <row r="57" spans="1:10" x14ac:dyDescent="0.35">
      <c r="A57" s="19" t="str">
        <f t="shared" ref="A57" si="30">A40</f>
        <v>uprawnienia spawalnicze - egzamin</v>
      </c>
      <c r="B57" s="19">
        <f t="shared" si="24"/>
        <v>10</v>
      </c>
      <c r="C57" s="23">
        <f t="shared" si="24"/>
        <v>3500</v>
      </c>
      <c r="D57" s="23">
        <f t="shared" si="25"/>
        <v>350</v>
      </c>
      <c r="E57" s="80">
        <f>IF(dystans!D15&gt;2,(oferta!B7+oferta!D7)/D6,oferta!B7/D7)</f>
        <v>2.8</v>
      </c>
      <c r="F57" s="80">
        <f t="shared" si="26"/>
        <v>0.33333333333333331</v>
      </c>
      <c r="G57" s="80">
        <f>IF(dystans!H15&gt;2,(oferta!E7+oferta!G7)/D6,oferta!E7/D6)</f>
        <v>0.2857142857142857</v>
      </c>
      <c r="H57" s="80">
        <f t="shared" si="27"/>
        <v>0.5</v>
      </c>
      <c r="I57" s="80">
        <f>IF(dystans!L15&gt;2,(oferta!H7+oferta!J7)/D6,oferta!H7/D6)</f>
        <v>2.2857142857142856</v>
      </c>
      <c r="J57" s="80">
        <f t="shared" si="28"/>
        <v>5.5555555555555552E-2</v>
      </c>
    </row>
    <row r="58" spans="1:10" x14ac:dyDescent="0.35">
      <c r="A58" s="22" t="str">
        <f t="shared" ref="A58" si="31">A41</f>
        <v>uprawnienia na maszyny do robót drogowych</v>
      </c>
      <c r="B58" s="22">
        <f t="shared" si="24"/>
        <v>40</v>
      </c>
      <c r="C58" s="60">
        <f t="shared" si="24"/>
        <v>5000</v>
      </c>
      <c r="D58" s="23">
        <f t="shared" si="25"/>
        <v>125</v>
      </c>
      <c r="E58" s="80">
        <f>IF(dystans!D15&gt;2,(oferta!B17+oferta!D17)/D7,oferta!B17/D7)</f>
        <v>4</v>
      </c>
      <c r="F58" s="80">
        <f t="shared" si="26"/>
        <v>4</v>
      </c>
      <c r="G58" s="80">
        <f>IF(dystans!H15&gt;2,(oferta!E17+oferta!G17)/D7,oferta!E17/D7)</f>
        <v>0.04</v>
      </c>
      <c r="H58" s="80">
        <f t="shared" si="27"/>
        <v>2</v>
      </c>
      <c r="I58" s="80">
        <f>IF(dystans!L15&gt;2,(oferta!H17+oferta!J17)/D7,oferta!H17/D7)</f>
        <v>3.2</v>
      </c>
      <c r="J58" s="80">
        <f t="shared" si="28"/>
        <v>0.8</v>
      </c>
    </row>
    <row r="59" spans="1:10" x14ac:dyDescent="0.35">
      <c r="A59" s="22" t="str">
        <f t="shared" ref="A59" si="32">A42</f>
        <v>uprawnienia energetyczne (D) - szkolenia</v>
      </c>
      <c r="B59" s="19">
        <f t="shared" si="24"/>
        <v>50</v>
      </c>
      <c r="C59" s="23">
        <f t="shared" si="24"/>
        <v>5000</v>
      </c>
      <c r="D59" s="23">
        <f t="shared" si="25"/>
        <v>100</v>
      </c>
      <c r="E59" s="80">
        <f>IF(dystans!D15&gt;2,(oferta!B8+oferta!D8)/D8,oferta!B8/D8)</f>
        <v>5</v>
      </c>
      <c r="F59" s="80">
        <f t="shared" si="26"/>
        <v>1.6666666666666667</v>
      </c>
      <c r="G59" s="80">
        <f>IF(dystans!H15&gt;2,(oferta!E8+oferta!G8)/D8,oferta!E8/D8)</f>
        <v>0.05</v>
      </c>
      <c r="H59" s="80">
        <f t="shared" si="27"/>
        <v>2.5</v>
      </c>
      <c r="I59" s="80">
        <f>IF(dystans!L15&gt;2,(oferta!H8+oferta!J8)/D8,oferta!H8/D8)</f>
        <v>4.5</v>
      </c>
      <c r="J59" s="80">
        <f t="shared" si="28"/>
        <v>0.29411764705882354</v>
      </c>
    </row>
    <row r="60" spans="1:10" x14ac:dyDescent="0.35">
      <c r="A60" s="22" t="str">
        <f t="shared" ref="A60" si="33">A43</f>
        <v>uprawnienia energetyczne (E) - szkolenia</v>
      </c>
      <c r="B60" s="22">
        <f t="shared" si="24"/>
        <v>60</v>
      </c>
      <c r="C60" s="60">
        <f t="shared" si="24"/>
        <v>15000</v>
      </c>
      <c r="D60" s="23">
        <f t="shared" si="25"/>
        <v>250</v>
      </c>
      <c r="E60" s="80">
        <f>IF(dystans!D15&gt;2,(oferta!B8+oferta!D8)/D9,oferta!B8/D8)</f>
        <v>5</v>
      </c>
      <c r="F60" s="80">
        <f t="shared" si="26"/>
        <v>2</v>
      </c>
      <c r="G60" s="80">
        <f>IF(dystans!H15&gt;2,(oferta!E8+oferta!G8)/D9,oferta!E8/D9)</f>
        <v>0.02</v>
      </c>
      <c r="H60" s="80">
        <f t="shared" si="27"/>
        <v>3</v>
      </c>
      <c r="I60" s="80">
        <f>IF(dystans!L15&gt;2,(oferta!H8+oferta!J8)/D9,oferta!H8/D9)</f>
        <v>1.8</v>
      </c>
      <c r="J60" s="80">
        <f t="shared" si="28"/>
        <v>0.35294117647058826</v>
      </c>
    </row>
    <row r="61" spans="1:10" x14ac:dyDescent="0.35">
      <c r="A61" s="22" t="str">
        <f t="shared" ref="A61" si="34">A44</f>
        <v>uprawnienia energetyczne (D) - egzamin</v>
      </c>
      <c r="B61" s="22">
        <f t="shared" si="24"/>
        <v>70</v>
      </c>
      <c r="C61" s="60">
        <f t="shared" si="24"/>
        <v>5000</v>
      </c>
      <c r="D61" s="60">
        <f t="shared" si="25"/>
        <v>71.428571428571431</v>
      </c>
      <c r="E61" s="80">
        <f>IF(dystans!D15&gt;2,(oferta!B11+oferta!D11)/D10,oferta!B11/D10)</f>
        <v>7</v>
      </c>
      <c r="F61" s="80">
        <f t="shared" si="26"/>
        <v>0.58333333333333337</v>
      </c>
      <c r="G61" s="80">
        <f>IF(dystans!H15&gt;2,(oferta!E11+oferta!G11)/D10,oferta!E11/D10)</f>
        <v>6.9999999999999993E-2</v>
      </c>
      <c r="H61" s="80">
        <f t="shared" si="27"/>
        <v>3.5</v>
      </c>
      <c r="I61" s="80">
        <f>IF(dystans!L15&gt;2,(oferta!H9+oferta!J9)/D10,oferta!H9/D10)</f>
        <v>7</v>
      </c>
      <c r="J61" s="80">
        <f t="shared" si="28"/>
        <v>0.46666666666666667</v>
      </c>
    </row>
    <row r="62" spans="1:10" x14ac:dyDescent="0.35">
      <c r="A62" s="22" t="str">
        <f t="shared" ref="A62" si="35">A45</f>
        <v>uprawnienia energetyczne (E) - egzamin</v>
      </c>
      <c r="B62" s="19">
        <f t="shared" si="24"/>
        <v>80</v>
      </c>
      <c r="C62" s="23">
        <f t="shared" si="24"/>
        <v>5000</v>
      </c>
      <c r="D62" s="60">
        <f t="shared" si="25"/>
        <v>62.5</v>
      </c>
      <c r="E62" s="80">
        <f>IF(dystans!D15&gt;2,(oferta!B12+oferta!D12)/D11,oferta!B12/D11)</f>
        <v>8</v>
      </c>
      <c r="F62" s="80">
        <f t="shared" si="26"/>
        <v>0.4</v>
      </c>
      <c r="G62" s="80">
        <f>IF(dystans!H15&gt;2,(oferta!E12+oferta!G12)/D11,oferta!E12/D11)</f>
        <v>0.08</v>
      </c>
      <c r="H62" s="80">
        <f t="shared" si="27"/>
        <v>4</v>
      </c>
      <c r="I62" s="80">
        <f>IF(dystans!L15&gt;2,(oferta!H10+oferta!J10)/D11,oferta!H10/D11)</f>
        <v>9.6</v>
      </c>
      <c r="J62" s="80">
        <f t="shared" si="28"/>
        <v>0.5714285714285714</v>
      </c>
    </row>
    <row r="63" spans="1:10" x14ac:dyDescent="0.35">
      <c r="A63" s="19" t="str">
        <f t="shared" ref="A63" si="36">A46</f>
        <v>PE szkolenia dla monterów gazociągów</v>
      </c>
      <c r="B63" s="19">
        <f t="shared" si="24"/>
        <v>90</v>
      </c>
      <c r="C63" s="23">
        <f t="shared" si="24"/>
        <v>5000</v>
      </c>
      <c r="D63" s="60">
        <f t="shared" si="25"/>
        <v>55.555555555555557</v>
      </c>
      <c r="E63" s="80">
        <f>IF(dystans!D15&gt;2,(oferta!B14+oferta!D13)/D12,oferta!B13/D12)</f>
        <v>1.8</v>
      </c>
      <c r="F63" s="80">
        <f t="shared" si="26"/>
        <v>0.36</v>
      </c>
      <c r="G63" s="80">
        <f>IF(dystans!H15&gt;2,(oferta!E13+oferta!G13)/D12,oferta!E13/D12)</f>
        <v>1.8</v>
      </c>
      <c r="H63" s="80">
        <f t="shared" si="27"/>
        <v>0.36</v>
      </c>
      <c r="I63" s="80">
        <f>IF(dystans!L15&gt;2,(oferta!H11+oferta!J11)/D12,oferta!H11/D12)</f>
        <v>9</v>
      </c>
      <c r="J63" s="80">
        <f t="shared" si="28"/>
        <v>0.75</v>
      </c>
    </row>
    <row r="64" spans="1:10" x14ac:dyDescent="0.35">
      <c r="A64" s="22" t="str">
        <f t="shared" ref="A64" si="37">A47</f>
        <v>PE szkolenia dla projektantów i nadzorujących</v>
      </c>
      <c r="B64" s="19">
        <f t="shared" si="24"/>
        <v>100</v>
      </c>
      <c r="C64" s="23">
        <f t="shared" si="24"/>
        <v>5000</v>
      </c>
      <c r="D64" s="60">
        <f t="shared" si="25"/>
        <v>50</v>
      </c>
      <c r="E64" s="80">
        <f>IF(dystans!D15&gt;2,(oferta!B14+oferta!D14)/D13,oferta!B14/D13)</f>
        <v>0.8</v>
      </c>
      <c r="F64" s="80">
        <f t="shared" si="26"/>
        <v>0.5</v>
      </c>
      <c r="G64" s="80">
        <f>IF(dystans!H15&gt;2,(oferta!E14+oferta!G14)/D13,oferta!E14/D13)</f>
        <v>0.1</v>
      </c>
      <c r="H64" s="80">
        <f t="shared" si="27"/>
        <v>5</v>
      </c>
      <c r="I64" s="80">
        <f>IF(dystans!L15&gt;2,(oferta!H12+oferta!J12)/D13,oferta!H12/D13)</f>
        <v>16</v>
      </c>
      <c r="J64" s="80">
        <f t="shared" si="28"/>
        <v>1</v>
      </c>
    </row>
    <row r="65" spans="1:10" x14ac:dyDescent="0.35">
      <c r="A65" s="22" t="str">
        <f t="shared" ref="A65" si="38">A48</f>
        <v>PE weryfikacje dla monetrów gazocigów</v>
      </c>
      <c r="B65" s="19">
        <f t="shared" si="24"/>
        <v>110</v>
      </c>
      <c r="C65" s="23">
        <f t="shared" si="24"/>
        <v>5000</v>
      </c>
      <c r="D65" s="60">
        <f t="shared" si="25"/>
        <v>45.454545454545453</v>
      </c>
      <c r="E65" s="80">
        <f>IF(dystans!D15&gt;2,(oferta!B15+oferta!D15)/D14,oferta!B15/D14)</f>
        <v>11</v>
      </c>
      <c r="F65" s="80">
        <f t="shared" si="26"/>
        <v>0.55000000000000004</v>
      </c>
      <c r="G65" s="80">
        <f>IF(dystans!H15&gt;2,(oferta!E15+oferta!G15)/D14,oferta!E15/D14)</f>
        <v>0.11</v>
      </c>
      <c r="H65" s="80">
        <f t="shared" si="27"/>
        <v>5.5</v>
      </c>
      <c r="I65" s="80">
        <f>IF(dystans!L15&gt;2,(oferta!H13+oferta!J13)/D14,oferta!H13/D14)</f>
        <v>19.8</v>
      </c>
      <c r="J65" s="80">
        <f t="shared" si="28"/>
        <v>1.2222222222222223</v>
      </c>
    </row>
    <row r="66" spans="1:10" x14ac:dyDescent="0.35">
      <c r="A66" s="22" t="str">
        <f t="shared" ref="A66" si="39">A49</f>
        <v>PE weryfikacje dla projektantów i nadzorujących</v>
      </c>
      <c r="B66" s="19">
        <f t="shared" si="24"/>
        <v>30</v>
      </c>
      <c r="C66" s="23">
        <f t="shared" si="24"/>
        <v>5000</v>
      </c>
      <c r="D66" s="60">
        <f t="shared" si="25"/>
        <v>166.66666666666666</v>
      </c>
      <c r="E66" s="80">
        <f>IF(dystans!D15&gt;2,(oferta!B16+oferta!D16)/D15,oferta!B16/D15)</f>
        <v>3.9000000000000004</v>
      </c>
      <c r="F66" s="80">
        <f t="shared" si="26"/>
        <v>0.1</v>
      </c>
      <c r="G66" s="80">
        <f>IF(dystans!H15&gt;2,(oferta!E16+oferta!G16)/D15,oferta!E16/D15)</f>
        <v>3.0000000000000002E-2</v>
      </c>
      <c r="H66" s="80">
        <f t="shared" si="27"/>
        <v>1.5</v>
      </c>
      <c r="I66" s="80">
        <f>IF(dystans!L15&gt;2,(oferta!H14+oferta!J14)/D15,oferta!H14/D15)</f>
        <v>6</v>
      </c>
      <c r="J66" s="80">
        <f t="shared" si="28"/>
        <v>0.375</v>
      </c>
    </row>
    <row r="67" spans="1:10" x14ac:dyDescent="0.35">
      <c r="A67" s="22" t="str">
        <f>A50</f>
        <v>ratownictwo gazowe</v>
      </c>
      <c r="B67" s="19"/>
      <c r="C67" s="23"/>
      <c r="D67" s="60"/>
      <c r="E67" s="80"/>
      <c r="F67" s="83"/>
      <c r="G67" s="83"/>
      <c r="H67" s="80"/>
      <c r="I67" s="83"/>
      <c r="J67" s="80"/>
    </row>
    <row r="68" spans="1:10" ht="15" thickBot="1" x14ac:dyDescent="0.4"/>
    <row r="69" spans="1:10" ht="15" thickBot="1" x14ac:dyDescent="0.4">
      <c r="A69" s="69" t="s">
        <v>117</v>
      </c>
    </row>
    <row r="70" spans="1:10" x14ac:dyDescent="0.35">
      <c r="A70" s="202"/>
      <c r="B70" s="204" t="s">
        <v>63</v>
      </c>
      <c r="C70" s="206" t="s">
        <v>64</v>
      </c>
      <c r="D70" s="206" t="s">
        <v>65</v>
      </c>
      <c r="E70" s="200" t="str">
        <f>E53</f>
        <v>I-1</v>
      </c>
      <c r="F70" s="200"/>
      <c r="G70" s="200" t="str">
        <f>G53</f>
        <v>I-2</v>
      </c>
      <c r="H70" s="200"/>
      <c r="I70" s="201" t="str">
        <f>I53</f>
        <v>II-1</v>
      </c>
      <c r="J70" s="201"/>
    </row>
    <row r="71" spans="1:10" x14ac:dyDescent="0.35">
      <c r="A71" s="203"/>
      <c r="B71" s="205"/>
      <c r="C71" s="207"/>
      <c r="D71" s="207"/>
      <c r="E71" s="81" t="s">
        <v>66</v>
      </c>
      <c r="F71" s="81" t="s">
        <v>67</v>
      </c>
      <c r="G71" s="81" t="s">
        <v>66</v>
      </c>
      <c r="H71" s="81" t="s">
        <v>67</v>
      </c>
      <c r="I71" s="81" t="s">
        <v>66</v>
      </c>
      <c r="J71" s="81" t="s">
        <v>67</v>
      </c>
    </row>
    <row r="72" spans="1:10" x14ac:dyDescent="0.35">
      <c r="A72" s="19" t="str">
        <f t="shared" ref="A72:C72" si="40">A55</f>
        <v>uprawnienia spawalnicze - szkolenie + egzamin</v>
      </c>
      <c r="B72" s="19">
        <f t="shared" si="40"/>
        <v>10</v>
      </c>
      <c r="C72" s="23">
        <f t="shared" si="40"/>
        <v>5000</v>
      </c>
      <c r="D72" s="23">
        <f t="shared" ref="D72:D83" si="41">C72/B72</f>
        <v>500</v>
      </c>
      <c r="E72" s="80">
        <f>IF(dystans!D16&gt;2,(oferta!B5+oferta!D5)/D4,oferta!B5/D5)</f>
        <v>0.33333333333333331</v>
      </c>
      <c r="F72" s="80">
        <f t="shared" ref="F72:F83" si="42">F55</f>
        <v>0.02</v>
      </c>
      <c r="G72" s="80">
        <f>IF(dystans!H16&gt;2,(oferta!E5+oferta!G5)/D4,oferta!E5/D4)</f>
        <v>0.2</v>
      </c>
      <c r="H72" s="80">
        <f t="shared" ref="H72:H83" si="43">H55</f>
        <v>0.5</v>
      </c>
      <c r="I72" s="80">
        <f>IF(dystans!L16&gt;2,(oferta!H5+oferta!J5)/D4,oferta!H5/D4)</f>
        <v>6.2</v>
      </c>
      <c r="J72" s="80">
        <f t="shared" ref="J72:J83" si="44">J55</f>
        <v>0.05</v>
      </c>
    </row>
    <row r="73" spans="1:10" x14ac:dyDescent="0.35">
      <c r="A73" s="19" t="str">
        <f t="shared" ref="A73:C73" si="45">A56</f>
        <v xml:space="preserve">uprawnienia spawalnicze - szkolenie  </v>
      </c>
      <c r="B73" s="19">
        <f t="shared" si="45"/>
        <v>10</v>
      </c>
      <c r="C73" s="23">
        <f t="shared" si="45"/>
        <v>3000</v>
      </c>
      <c r="D73" s="23">
        <f t="shared" si="41"/>
        <v>300</v>
      </c>
      <c r="E73" s="80">
        <f>IF(dystans!D16&gt;2,(oferta!B6+oferta!D6)/D5,oferta!B6/D5)</f>
        <v>1</v>
      </c>
      <c r="F73" s="80">
        <f t="shared" si="42"/>
        <v>0.04</v>
      </c>
      <c r="G73" s="80">
        <f>IF(dystans!H16&gt;2,(oferta!E6+oferta!G6)/D5,oferta!E6/D5)</f>
        <v>0.33333333333333331</v>
      </c>
      <c r="H73" s="80">
        <f t="shared" si="43"/>
        <v>0.2</v>
      </c>
      <c r="I73" s="80">
        <f>IF(dystans!L16&gt;2,(oferta!H6+oferta!J6)/D5,oferta!H6/D5)</f>
        <v>10.666666666666666</v>
      </c>
      <c r="J73" s="80">
        <f t="shared" si="44"/>
        <v>5.2631578947368418E-2</v>
      </c>
    </row>
    <row r="74" spans="1:10" x14ac:dyDescent="0.35">
      <c r="A74" s="19" t="str">
        <f t="shared" ref="A74:C74" si="46">A57</f>
        <v>uprawnienia spawalnicze - egzamin</v>
      </c>
      <c r="B74" s="19">
        <f t="shared" si="46"/>
        <v>10</v>
      </c>
      <c r="C74" s="23">
        <f t="shared" si="46"/>
        <v>3500</v>
      </c>
      <c r="D74" s="23">
        <f t="shared" si="41"/>
        <v>350</v>
      </c>
      <c r="E74" s="80">
        <f>IF(dystans!D16&gt;2,(oferta!B7+oferta!D7)/D6,oferta!B7/D7)</f>
        <v>2.8</v>
      </c>
      <c r="F74" s="80">
        <f t="shared" si="42"/>
        <v>0.33333333333333331</v>
      </c>
      <c r="G74" s="80">
        <f>IF(dystans!H16&gt;2,(oferta!E7+oferta!G7)/D6,oferta!E7/D6)</f>
        <v>0.2857142857142857</v>
      </c>
      <c r="H74" s="80">
        <f t="shared" si="43"/>
        <v>0.5</v>
      </c>
      <c r="I74" s="80">
        <f>IF(dystans!L16&gt;2,(oferta!H7+oferta!J7)/D6,oferta!H7/D6)</f>
        <v>2.2857142857142856</v>
      </c>
      <c r="J74" s="80">
        <f t="shared" si="44"/>
        <v>5.5555555555555552E-2</v>
      </c>
    </row>
    <row r="75" spans="1:10" x14ac:dyDescent="0.35">
      <c r="A75" s="22" t="str">
        <f t="shared" ref="A75:C75" si="47">A58</f>
        <v>uprawnienia na maszyny do robót drogowych</v>
      </c>
      <c r="B75" s="22">
        <f t="shared" si="47"/>
        <v>40</v>
      </c>
      <c r="C75" s="60">
        <f t="shared" si="47"/>
        <v>5000</v>
      </c>
      <c r="D75" s="23">
        <f t="shared" si="41"/>
        <v>125</v>
      </c>
      <c r="E75" s="80">
        <f>IF(dystans!D16&gt;2,(oferta!B17+oferta!D17)/D7,oferta!B17/D7)</f>
        <v>4</v>
      </c>
      <c r="F75" s="80">
        <f t="shared" si="42"/>
        <v>4</v>
      </c>
      <c r="G75" s="80">
        <f>IF(dystans!H16&gt;2,(oferta!E17+oferta!G17)/D7,oferta!E17/D7)</f>
        <v>0.04</v>
      </c>
      <c r="H75" s="80">
        <f t="shared" si="43"/>
        <v>2</v>
      </c>
      <c r="I75" s="80">
        <f>IF(dystans!L16&gt;2,(oferta!H17+oferta!J17)/D7,oferta!H17/D7)</f>
        <v>3.2</v>
      </c>
      <c r="J75" s="80">
        <f t="shared" si="44"/>
        <v>0.8</v>
      </c>
    </row>
    <row r="76" spans="1:10" x14ac:dyDescent="0.35">
      <c r="A76" s="22" t="str">
        <f t="shared" ref="A76:C76" si="48">A59</f>
        <v>uprawnienia energetyczne (D) - szkolenia</v>
      </c>
      <c r="B76" s="19">
        <f t="shared" si="48"/>
        <v>50</v>
      </c>
      <c r="C76" s="23">
        <f t="shared" si="48"/>
        <v>5000</v>
      </c>
      <c r="D76" s="23">
        <f t="shared" si="41"/>
        <v>100</v>
      </c>
      <c r="E76" s="80">
        <f>IF(dystans!D16&gt;2,(oferta!B8+oferta!D8)/D8,oferta!B8/D8)</f>
        <v>5</v>
      </c>
      <c r="F76" s="80">
        <f t="shared" si="42"/>
        <v>1.6666666666666667</v>
      </c>
      <c r="G76" s="80">
        <f>IF(dystans!H16&gt;2,(oferta!E8+oferta!G8)/D8,oferta!E8/D8)</f>
        <v>0.05</v>
      </c>
      <c r="H76" s="80">
        <f t="shared" si="43"/>
        <v>2.5</v>
      </c>
      <c r="I76" s="80">
        <f>IF(dystans!L16&gt;2,(oferta!H8+oferta!J8)/D8,oferta!H8/D8)</f>
        <v>4.5</v>
      </c>
      <c r="J76" s="80">
        <f t="shared" si="44"/>
        <v>0.29411764705882354</v>
      </c>
    </row>
    <row r="77" spans="1:10" x14ac:dyDescent="0.35">
      <c r="A77" s="22" t="str">
        <f t="shared" ref="A77:C77" si="49">A60</f>
        <v>uprawnienia energetyczne (E) - szkolenia</v>
      </c>
      <c r="B77" s="22">
        <f t="shared" si="49"/>
        <v>60</v>
      </c>
      <c r="C77" s="60">
        <f t="shared" si="49"/>
        <v>15000</v>
      </c>
      <c r="D77" s="23">
        <f t="shared" si="41"/>
        <v>250</v>
      </c>
      <c r="E77" s="80">
        <f>IF(dystans!D16&gt;2,(oferta!B8+oferta!D8)/D9,oferta!B8/D8)</f>
        <v>5</v>
      </c>
      <c r="F77" s="80">
        <f t="shared" si="42"/>
        <v>2</v>
      </c>
      <c r="G77" s="80">
        <f>IF(dystans!H16&gt;2,(oferta!E8+oferta!G8)/D9,oferta!E8/D9)</f>
        <v>0.02</v>
      </c>
      <c r="H77" s="80">
        <f t="shared" si="43"/>
        <v>3</v>
      </c>
      <c r="I77" s="80">
        <f>IF(dystans!L16&gt;2,(oferta!H8+oferta!J8)/D9,oferta!H8/D9)</f>
        <v>1.8</v>
      </c>
      <c r="J77" s="80">
        <f t="shared" si="44"/>
        <v>0.35294117647058826</v>
      </c>
    </row>
    <row r="78" spans="1:10" x14ac:dyDescent="0.35">
      <c r="A78" s="22" t="str">
        <f t="shared" ref="A78:C78" si="50">A61</f>
        <v>uprawnienia energetyczne (D) - egzamin</v>
      </c>
      <c r="B78" s="22">
        <f t="shared" si="50"/>
        <v>70</v>
      </c>
      <c r="C78" s="60">
        <f t="shared" si="50"/>
        <v>5000</v>
      </c>
      <c r="D78" s="60">
        <f t="shared" si="41"/>
        <v>71.428571428571431</v>
      </c>
      <c r="E78" s="80">
        <f>IF(dystans!D16&gt;2,(oferta!B11+oferta!D11)/D10,oferta!B11/D10)</f>
        <v>7</v>
      </c>
      <c r="F78" s="80">
        <f t="shared" si="42"/>
        <v>0.58333333333333337</v>
      </c>
      <c r="G78" s="80">
        <f>IF(dystans!H16&gt;2,(oferta!E11+oferta!G11)/D10,oferta!E11/D10)</f>
        <v>6.9999999999999993E-2</v>
      </c>
      <c r="H78" s="80">
        <f t="shared" si="43"/>
        <v>3.5</v>
      </c>
      <c r="I78" s="80">
        <f>IF(dystans!L16&gt;2,(oferta!H9+oferta!J9)/D10,oferta!H9/D10)</f>
        <v>7</v>
      </c>
      <c r="J78" s="80">
        <f t="shared" si="44"/>
        <v>0.46666666666666667</v>
      </c>
    </row>
    <row r="79" spans="1:10" x14ac:dyDescent="0.35">
      <c r="A79" s="22" t="str">
        <f t="shared" ref="A79:C79" si="51">A62</f>
        <v>uprawnienia energetyczne (E) - egzamin</v>
      </c>
      <c r="B79" s="19">
        <f t="shared" si="51"/>
        <v>80</v>
      </c>
      <c r="C79" s="23">
        <f t="shared" si="51"/>
        <v>5000</v>
      </c>
      <c r="D79" s="60">
        <f t="shared" si="41"/>
        <v>62.5</v>
      </c>
      <c r="E79" s="80">
        <f>IF(dystans!D16&gt;2,(oferta!B12+oferta!D12)/D11,oferta!B12/D11)</f>
        <v>8</v>
      </c>
      <c r="F79" s="80">
        <f t="shared" si="42"/>
        <v>0.4</v>
      </c>
      <c r="G79" s="80">
        <f>IF(dystans!H16&gt;2,(oferta!E12+oferta!G12)/D11,oferta!E12/D11)</f>
        <v>0.08</v>
      </c>
      <c r="H79" s="80">
        <f t="shared" si="43"/>
        <v>4</v>
      </c>
      <c r="I79" s="80">
        <f>IF(dystans!L16&gt;2,(oferta!H10+oferta!J10)/D11,oferta!H10/D11)</f>
        <v>9.6</v>
      </c>
      <c r="J79" s="80">
        <f t="shared" si="44"/>
        <v>0.5714285714285714</v>
      </c>
    </row>
    <row r="80" spans="1:10" x14ac:dyDescent="0.35">
      <c r="A80" s="19" t="str">
        <f t="shared" ref="A80:C80" si="52">A63</f>
        <v>PE szkolenia dla monterów gazociągów</v>
      </c>
      <c r="B80" s="19">
        <f t="shared" si="52"/>
        <v>90</v>
      </c>
      <c r="C80" s="23">
        <f t="shared" si="52"/>
        <v>5000</v>
      </c>
      <c r="D80" s="60">
        <f t="shared" si="41"/>
        <v>55.555555555555557</v>
      </c>
      <c r="E80" s="80">
        <f>IF(dystans!D16&gt;2,(oferta!B14+oferta!D13)/D12,oferta!B13/D12)</f>
        <v>1.8</v>
      </c>
      <c r="F80" s="80">
        <f t="shared" si="42"/>
        <v>0.36</v>
      </c>
      <c r="G80" s="80">
        <f>IF(dystans!H16&gt;2,(oferta!E13+oferta!G13)/D12,oferta!E13/D12)</f>
        <v>1.8</v>
      </c>
      <c r="H80" s="80">
        <f t="shared" si="43"/>
        <v>0.36</v>
      </c>
      <c r="I80" s="80">
        <f>IF(dystans!L16&gt;2,(oferta!H11+oferta!J11)/D12,oferta!H11/D12)</f>
        <v>9</v>
      </c>
      <c r="J80" s="80">
        <f t="shared" si="44"/>
        <v>0.75</v>
      </c>
    </row>
    <row r="81" spans="1:10" x14ac:dyDescent="0.35">
      <c r="A81" s="22" t="str">
        <f t="shared" ref="A81:C81" si="53">A64</f>
        <v>PE szkolenia dla projektantów i nadzorujących</v>
      </c>
      <c r="B81" s="19">
        <f t="shared" si="53"/>
        <v>100</v>
      </c>
      <c r="C81" s="23">
        <f t="shared" si="53"/>
        <v>5000</v>
      </c>
      <c r="D81" s="60">
        <f t="shared" si="41"/>
        <v>50</v>
      </c>
      <c r="E81" s="80">
        <f>IF(dystans!D16&gt;2,(oferta!B14+oferta!D14)/D13,oferta!B14/D13)</f>
        <v>0.8</v>
      </c>
      <c r="F81" s="80">
        <f t="shared" si="42"/>
        <v>0.5</v>
      </c>
      <c r="G81" s="80">
        <f>IF(dystans!H16&gt;2,(oferta!E14+oferta!G14)/D13,oferta!E14/D13)</f>
        <v>0.1</v>
      </c>
      <c r="H81" s="80">
        <f t="shared" si="43"/>
        <v>5</v>
      </c>
      <c r="I81" s="80">
        <f>IF(dystans!L16&gt;2,(oferta!H12+oferta!J12)/D13,oferta!H12/D13)</f>
        <v>16</v>
      </c>
      <c r="J81" s="80">
        <f t="shared" si="44"/>
        <v>1</v>
      </c>
    </row>
    <row r="82" spans="1:10" x14ac:dyDescent="0.35">
      <c r="A82" s="22" t="str">
        <f t="shared" ref="A82:C82" si="54">A65</f>
        <v>PE weryfikacje dla monetrów gazocigów</v>
      </c>
      <c r="B82" s="19">
        <f t="shared" si="54"/>
        <v>110</v>
      </c>
      <c r="C82" s="23">
        <f t="shared" si="54"/>
        <v>5000</v>
      </c>
      <c r="D82" s="60">
        <f t="shared" si="41"/>
        <v>45.454545454545453</v>
      </c>
      <c r="E82" s="80">
        <f>IF(dystans!D16&gt;2,(oferta!B15+oferta!D15)/D14,oferta!B15/D14)</f>
        <v>11</v>
      </c>
      <c r="F82" s="80">
        <f t="shared" si="42"/>
        <v>0.55000000000000004</v>
      </c>
      <c r="G82" s="80">
        <f>IF(dystans!H16&gt;2,(oferta!E15+oferta!G15)/D14,oferta!E15/D14)</f>
        <v>0.11</v>
      </c>
      <c r="H82" s="80">
        <f t="shared" si="43"/>
        <v>5.5</v>
      </c>
      <c r="I82" s="80">
        <f>IF(dystans!L16&gt;2,(oferta!H13+oferta!J13)/D14,oferta!H13/D14)</f>
        <v>19.8</v>
      </c>
      <c r="J82" s="80">
        <f t="shared" si="44"/>
        <v>1.2222222222222223</v>
      </c>
    </row>
    <row r="83" spans="1:10" x14ac:dyDescent="0.35">
      <c r="A83" s="22" t="str">
        <f t="shared" ref="A83:C83" si="55">A66</f>
        <v>PE weryfikacje dla projektantów i nadzorujących</v>
      </c>
      <c r="B83" s="19">
        <f t="shared" si="55"/>
        <v>30</v>
      </c>
      <c r="C83" s="23">
        <f t="shared" si="55"/>
        <v>5000</v>
      </c>
      <c r="D83" s="60">
        <f t="shared" si="41"/>
        <v>166.66666666666666</v>
      </c>
      <c r="E83" s="80">
        <f>IF(dystans!D16&gt;2,(oferta!B16+oferta!D16)/D15,oferta!B16/D15)</f>
        <v>3.9000000000000004</v>
      </c>
      <c r="F83" s="80">
        <f t="shared" si="42"/>
        <v>0.1</v>
      </c>
      <c r="G83" s="80">
        <f>IF(dystans!H16&gt;2,(oferta!E16+oferta!G16)/D15,oferta!E16/D15)</f>
        <v>3.0000000000000002E-2</v>
      </c>
      <c r="H83" s="80">
        <f t="shared" si="43"/>
        <v>1.5</v>
      </c>
      <c r="I83" s="80">
        <f>IF(dystans!L16&gt;2,(oferta!H14+oferta!J14)/D15,oferta!H14/D15)</f>
        <v>6</v>
      </c>
      <c r="J83" s="80">
        <f t="shared" si="44"/>
        <v>0.375</v>
      </c>
    </row>
    <row r="84" spans="1:10" x14ac:dyDescent="0.35">
      <c r="A84" s="22" t="str">
        <f>A67</f>
        <v>ratownictwo gazowe</v>
      </c>
      <c r="B84" s="19"/>
      <c r="C84" s="23"/>
      <c r="D84" s="60"/>
      <c r="E84" s="80"/>
      <c r="F84" s="83"/>
      <c r="G84" s="83"/>
      <c r="H84" s="80"/>
      <c r="I84" s="83"/>
      <c r="J84" s="80"/>
    </row>
    <row r="85" spans="1:10" ht="15" thickBot="1" x14ac:dyDescent="0.4"/>
    <row r="86" spans="1:10" ht="15" thickBot="1" x14ac:dyDescent="0.4">
      <c r="A86" s="69" t="s">
        <v>118</v>
      </c>
    </row>
    <row r="87" spans="1:10" x14ac:dyDescent="0.35">
      <c r="A87" s="202"/>
      <c r="B87" s="204" t="s">
        <v>63</v>
      </c>
      <c r="C87" s="206" t="s">
        <v>64</v>
      </c>
      <c r="D87" s="206" t="s">
        <v>65</v>
      </c>
      <c r="E87" s="200" t="str">
        <f>E70</f>
        <v>I-1</v>
      </c>
      <c r="F87" s="200"/>
      <c r="G87" s="200" t="str">
        <f>G70</f>
        <v>I-2</v>
      </c>
      <c r="H87" s="200"/>
      <c r="I87" s="201" t="str">
        <f>I70</f>
        <v>II-1</v>
      </c>
      <c r="J87" s="201"/>
    </row>
    <row r="88" spans="1:10" x14ac:dyDescent="0.35">
      <c r="A88" s="203"/>
      <c r="B88" s="205"/>
      <c r="C88" s="207"/>
      <c r="D88" s="207"/>
      <c r="E88" s="81" t="s">
        <v>66</v>
      </c>
      <c r="F88" s="81" t="s">
        <v>67</v>
      </c>
      <c r="G88" s="81" t="s">
        <v>66</v>
      </c>
      <c r="H88" s="81" t="s">
        <v>67</v>
      </c>
      <c r="I88" s="81" t="s">
        <v>66</v>
      </c>
      <c r="J88" s="81" t="s">
        <v>67</v>
      </c>
    </row>
    <row r="89" spans="1:10" x14ac:dyDescent="0.35">
      <c r="A89" s="19" t="str">
        <f t="shared" ref="A89:C89" si="56">A72</f>
        <v>uprawnienia spawalnicze - szkolenie + egzamin</v>
      </c>
      <c r="B89" s="19">
        <f t="shared" si="56"/>
        <v>10</v>
      </c>
      <c r="C89" s="23">
        <f t="shared" si="56"/>
        <v>5000</v>
      </c>
      <c r="D89" s="23">
        <f t="shared" ref="D89:D100" si="57">C89/B89</f>
        <v>500</v>
      </c>
      <c r="E89" s="80">
        <f>IF(dystans!D17&gt;2,(oferta!B5+oferta!D5)/D4,oferta!B5/D5)</f>
        <v>0.33333333333333331</v>
      </c>
      <c r="F89" s="80">
        <f t="shared" ref="F89:F100" si="58">F72</f>
        <v>0.02</v>
      </c>
      <c r="G89" s="80">
        <f>IF(dystans!H17&gt;2,(oferta!E5+oferta!G5)/D4,oferta!E5/D4)</f>
        <v>0.2</v>
      </c>
      <c r="H89" s="80">
        <f t="shared" ref="H89:H100" si="59">H72</f>
        <v>0.5</v>
      </c>
      <c r="I89" s="80">
        <f>IF(dystans!L17&gt;2,(oferta!H5+oferta!J5)/D4,oferta!H5/D4)</f>
        <v>0.2</v>
      </c>
      <c r="J89" s="80">
        <f t="shared" ref="J89:J100" si="60">J72</f>
        <v>0.05</v>
      </c>
    </row>
    <row r="90" spans="1:10" x14ac:dyDescent="0.35">
      <c r="A90" s="19" t="str">
        <f t="shared" ref="A90:C90" si="61">A73</f>
        <v xml:space="preserve">uprawnienia spawalnicze - szkolenie  </v>
      </c>
      <c r="B90" s="19">
        <f t="shared" si="61"/>
        <v>10</v>
      </c>
      <c r="C90" s="23">
        <f t="shared" si="61"/>
        <v>3000</v>
      </c>
      <c r="D90" s="23">
        <f t="shared" si="57"/>
        <v>300</v>
      </c>
      <c r="E90" s="80">
        <f>IF(dystans!D17&gt;2,(oferta!B6+oferta!D6)/D5,oferta!B6/D5)</f>
        <v>1</v>
      </c>
      <c r="F90" s="80">
        <f t="shared" si="58"/>
        <v>0.04</v>
      </c>
      <c r="G90" s="80">
        <f>IF(dystans!H17&gt;2,(oferta!E6+oferta!G6)/D5,oferta!E6/D5)</f>
        <v>0.33333333333333331</v>
      </c>
      <c r="H90" s="80">
        <f t="shared" si="59"/>
        <v>0.2</v>
      </c>
      <c r="I90" s="80">
        <f>IF(dystans!L17&gt;2,(oferta!H6+oferta!J6)/D5,oferta!H6/D5)</f>
        <v>0.66666666666666663</v>
      </c>
      <c r="J90" s="80">
        <f t="shared" si="60"/>
        <v>5.2631578947368418E-2</v>
      </c>
    </row>
    <row r="91" spans="1:10" x14ac:dyDescent="0.35">
      <c r="A91" s="19" t="str">
        <f t="shared" ref="A91:C91" si="62">A74</f>
        <v>uprawnienia spawalnicze - egzamin</v>
      </c>
      <c r="B91" s="19">
        <f t="shared" si="62"/>
        <v>10</v>
      </c>
      <c r="C91" s="23">
        <f t="shared" si="62"/>
        <v>3500</v>
      </c>
      <c r="D91" s="23">
        <f t="shared" si="57"/>
        <v>350</v>
      </c>
      <c r="E91" s="80">
        <f>IF(dystans!D17&gt;2,(oferta!B7+oferta!D7)/D6,oferta!B7/D7)</f>
        <v>2.8</v>
      </c>
      <c r="F91" s="80">
        <f t="shared" si="58"/>
        <v>0.33333333333333331</v>
      </c>
      <c r="G91" s="80">
        <f>IF(dystans!H17&gt;2,(oferta!E7+oferta!G7)/D6,oferta!E7/D6)</f>
        <v>0.2857142857142857</v>
      </c>
      <c r="H91" s="80">
        <f t="shared" si="59"/>
        <v>0.5</v>
      </c>
      <c r="I91" s="80">
        <f>IF(dystans!L17&gt;2,(oferta!H7+oferta!J7)/D6,oferta!H7/D6)</f>
        <v>0.8571428571428571</v>
      </c>
      <c r="J91" s="80">
        <f t="shared" si="60"/>
        <v>5.5555555555555552E-2</v>
      </c>
    </row>
    <row r="92" spans="1:10" x14ac:dyDescent="0.35">
      <c r="A92" s="22" t="str">
        <f t="shared" ref="A92:C92" si="63">A75</f>
        <v>uprawnienia na maszyny do robót drogowych</v>
      </c>
      <c r="B92" s="22">
        <f t="shared" si="63"/>
        <v>40</v>
      </c>
      <c r="C92" s="60">
        <f t="shared" si="63"/>
        <v>5000</v>
      </c>
      <c r="D92" s="23">
        <f t="shared" si="57"/>
        <v>125</v>
      </c>
      <c r="E92" s="80">
        <f>IF(dystans!D17&gt;2,(oferta!B17+oferta!D17)/D7,oferta!B17/D7)</f>
        <v>4</v>
      </c>
      <c r="F92" s="80">
        <f t="shared" si="58"/>
        <v>4</v>
      </c>
      <c r="G92" s="80">
        <f>IF(dystans!H17&gt;2,(oferta!E17+oferta!G17)/D7,oferta!E17/D7)</f>
        <v>0.04</v>
      </c>
      <c r="H92" s="80">
        <f t="shared" si="59"/>
        <v>2</v>
      </c>
      <c r="I92" s="80">
        <f>IF(dystans!L17&gt;2,(oferta!H17+oferta!J17)/D7,oferta!H17/D7)</f>
        <v>3.2</v>
      </c>
      <c r="J92" s="80">
        <f t="shared" si="60"/>
        <v>0.8</v>
      </c>
    </row>
    <row r="93" spans="1:10" x14ac:dyDescent="0.35">
      <c r="A93" s="22" t="str">
        <f t="shared" ref="A93:C93" si="64">A76</f>
        <v>uprawnienia energetyczne (D) - szkolenia</v>
      </c>
      <c r="B93" s="19">
        <f t="shared" si="64"/>
        <v>50</v>
      </c>
      <c r="C93" s="23">
        <f t="shared" si="64"/>
        <v>5000</v>
      </c>
      <c r="D93" s="23">
        <f t="shared" si="57"/>
        <v>100</v>
      </c>
      <c r="E93" s="80">
        <f>IF(dystans!D17&gt;2,(oferta!B8+oferta!D8)/D8,oferta!B8/D8)</f>
        <v>5</v>
      </c>
      <c r="F93" s="80">
        <f t="shared" si="58"/>
        <v>1.6666666666666667</v>
      </c>
      <c r="G93" s="80">
        <f>IF(dystans!H17&gt;2,(oferta!E8+oferta!G8)/D8,oferta!E8/D8)</f>
        <v>0.05</v>
      </c>
      <c r="H93" s="80">
        <f t="shared" si="59"/>
        <v>2.5</v>
      </c>
      <c r="I93" s="80">
        <f>IF(dystans!L17&gt;2,(oferta!H8+oferta!J8)/D8,oferta!H8/D8)</f>
        <v>4.5</v>
      </c>
      <c r="J93" s="80">
        <f t="shared" si="60"/>
        <v>0.29411764705882354</v>
      </c>
    </row>
    <row r="94" spans="1:10" x14ac:dyDescent="0.35">
      <c r="A94" s="22" t="str">
        <f t="shared" ref="A94:C94" si="65">A77</f>
        <v>uprawnienia energetyczne (E) - szkolenia</v>
      </c>
      <c r="B94" s="22">
        <f t="shared" si="65"/>
        <v>60</v>
      </c>
      <c r="C94" s="60">
        <f t="shared" si="65"/>
        <v>15000</v>
      </c>
      <c r="D94" s="23">
        <f t="shared" si="57"/>
        <v>250</v>
      </c>
      <c r="E94" s="80">
        <f>IF(dystans!D17&gt;2,(oferta!B8+oferta!D8)/D9,oferta!B8/D8)</f>
        <v>5</v>
      </c>
      <c r="F94" s="80">
        <f t="shared" si="58"/>
        <v>2</v>
      </c>
      <c r="G94" s="80">
        <f>IF(dystans!H17&gt;2,(oferta!E8+oferta!G8)/D9,oferta!E8/D9)</f>
        <v>0.02</v>
      </c>
      <c r="H94" s="80">
        <f t="shared" si="59"/>
        <v>3</v>
      </c>
      <c r="I94" s="80">
        <f>IF(dystans!L17&gt;2,(oferta!H8+oferta!J8)/D9,oferta!H8/D9)</f>
        <v>1.8</v>
      </c>
      <c r="J94" s="80">
        <f t="shared" si="60"/>
        <v>0.35294117647058826</v>
      </c>
    </row>
    <row r="95" spans="1:10" x14ac:dyDescent="0.35">
      <c r="A95" s="22" t="str">
        <f t="shared" ref="A95:C95" si="66">A78</f>
        <v>uprawnienia energetyczne (D) - egzamin</v>
      </c>
      <c r="B95" s="22">
        <f t="shared" si="66"/>
        <v>70</v>
      </c>
      <c r="C95" s="60">
        <f t="shared" si="66"/>
        <v>5000</v>
      </c>
      <c r="D95" s="60">
        <f t="shared" si="57"/>
        <v>71.428571428571431</v>
      </c>
      <c r="E95" s="80">
        <f>IF(dystans!D17&gt;2,(oferta!B11+oferta!D11)/D10,oferta!B11/D10)</f>
        <v>7</v>
      </c>
      <c r="F95" s="80">
        <f t="shared" si="58"/>
        <v>0.58333333333333337</v>
      </c>
      <c r="G95" s="80">
        <f>IF(dystans!H17&gt;2,(oferta!E11+oferta!G11)/D10,oferta!E11/D10)</f>
        <v>6.9999999999999993E-2</v>
      </c>
      <c r="H95" s="80">
        <f t="shared" si="59"/>
        <v>3.5</v>
      </c>
      <c r="I95" s="80">
        <f>IF(dystans!L17&gt;2,(oferta!H9+oferta!J9)/D10,oferta!H9/D10)</f>
        <v>7</v>
      </c>
      <c r="J95" s="80">
        <f t="shared" si="60"/>
        <v>0.46666666666666667</v>
      </c>
    </row>
    <row r="96" spans="1:10" x14ac:dyDescent="0.35">
      <c r="A96" s="22" t="str">
        <f t="shared" ref="A96:C96" si="67">A79</f>
        <v>uprawnienia energetyczne (E) - egzamin</v>
      </c>
      <c r="B96" s="19">
        <f t="shared" si="67"/>
        <v>80</v>
      </c>
      <c r="C96" s="23">
        <f t="shared" si="67"/>
        <v>5000</v>
      </c>
      <c r="D96" s="60">
        <f t="shared" si="57"/>
        <v>62.5</v>
      </c>
      <c r="E96" s="80">
        <f>IF(dystans!D17&gt;2,(oferta!B12+oferta!D12)/D11,oferta!B12/D11)</f>
        <v>8</v>
      </c>
      <c r="F96" s="80">
        <f t="shared" si="58"/>
        <v>0.4</v>
      </c>
      <c r="G96" s="80">
        <f>IF(dystans!H17&gt;2,(oferta!E12+oferta!G12)/D11,oferta!E12/D11)</f>
        <v>0.08</v>
      </c>
      <c r="H96" s="80">
        <f t="shared" si="59"/>
        <v>4</v>
      </c>
      <c r="I96" s="80">
        <f>IF(dystans!L17&gt;2,(oferta!H10+oferta!J10)/D11,oferta!H10/D11)</f>
        <v>9.6</v>
      </c>
      <c r="J96" s="80">
        <f t="shared" si="60"/>
        <v>0.5714285714285714</v>
      </c>
    </row>
    <row r="97" spans="1:10" x14ac:dyDescent="0.35">
      <c r="A97" s="19" t="str">
        <f t="shared" ref="A97:C97" si="68">A80</f>
        <v>PE szkolenia dla monterów gazociągów</v>
      </c>
      <c r="B97" s="19">
        <f t="shared" si="68"/>
        <v>90</v>
      </c>
      <c r="C97" s="23">
        <f t="shared" si="68"/>
        <v>5000</v>
      </c>
      <c r="D97" s="60">
        <f t="shared" si="57"/>
        <v>55.555555555555557</v>
      </c>
      <c r="E97" s="80">
        <f>IF(dystans!D17&gt;2,(oferta!B14+oferta!D13)/D12,oferta!B13/D12)</f>
        <v>1.8</v>
      </c>
      <c r="F97" s="80">
        <f t="shared" si="58"/>
        <v>0.36</v>
      </c>
      <c r="G97" s="80">
        <f>IF(dystans!H17&gt;2,(oferta!E13+oferta!G13)/D12,oferta!E13/D12)</f>
        <v>1.8</v>
      </c>
      <c r="H97" s="80">
        <f t="shared" si="59"/>
        <v>0.36</v>
      </c>
      <c r="I97" s="80">
        <f>IF(dystans!L17&gt;2,(oferta!H11+oferta!J11)/D12,oferta!H11/D12)</f>
        <v>9</v>
      </c>
      <c r="J97" s="80">
        <f t="shared" si="60"/>
        <v>0.75</v>
      </c>
    </row>
    <row r="98" spans="1:10" x14ac:dyDescent="0.35">
      <c r="A98" s="22" t="str">
        <f t="shared" ref="A98:C98" si="69">A81</f>
        <v>PE szkolenia dla projektantów i nadzorujących</v>
      </c>
      <c r="B98" s="19">
        <f t="shared" si="69"/>
        <v>100</v>
      </c>
      <c r="C98" s="23">
        <f t="shared" si="69"/>
        <v>5000</v>
      </c>
      <c r="D98" s="60">
        <f t="shared" si="57"/>
        <v>50</v>
      </c>
      <c r="E98" s="80">
        <f>IF(dystans!D17&gt;2,(oferta!B14+oferta!D14)/D13,oferta!B14/D13)</f>
        <v>0.8</v>
      </c>
      <c r="F98" s="80">
        <f t="shared" si="58"/>
        <v>0.5</v>
      </c>
      <c r="G98" s="80">
        <f>IF(dystans!H17&gt;2,(oferta!E14+oferta!G14)/D13,oferta!E14/D13)</f>
        <v>0.1</v>
      </c>
      <c r="H98" s="80">
        <f t="shared" si="59"/>
        <v>5</v>
      </c>
      <c r="I98" s="80">
        <f>IF(dystans!L17&gt;2,(oferta!H12+oferta!J12)/D13,oferta!H12/D13)</f>
        <v>16</v>
      </c>
      <c r="J98" s="80">
        <f t="shared" si="60"/>
        <v>1</v>
      </c>
    </row>
    <row r="99" spans="1:10" x14ac:dyDescent="0.35">
      <c r="A99" s="22" t="str">
        <f t="shared" ref="A99:C99" si="70">A82</f>
        <v>PE weryfikacje dla monetrów gazocigów</v>
      </c>
      <c r="B99" s="19">
        <f t="shared" si="70"/>
        <v>110</v>
      </c>
      <c r="C99" s="23">
        <f t="shared" si="70"/>
        <v>5000</v>
      </c>
      <c r="D99" s="60">
        <f t="shared" si="57"/>
        <v>45.454545454545453</v>
      </c>
      <c r="E99" s="80">
        <f>IF(dystans!D17&gt;2,(oferta!B15+oferta!D15)/D14,oferta!B15/D14)</f>
        <v>11</v>
      </c>
      <c r="F99" s="80">
        <f t="shared" si="58"/>
        <v>0.55000000000000004</v>
      </c>
      <c r="G99" s="80">
        <f>IF(dystans!H17&gt;2,(oferta!E15+oferta!G15)/D14,oferta!E15/D14)</f>
        <v>0.11</v>
      </c>
      <c r="H99" s="80">
        <f t="shared" si="59"/>
        <v>5.5</v>
      </c>
      <c r="I99" s="80">
        <f>IF(dystans!L17&gt;2,(oferta!H13+oferta!J13)/D14,oferta!H13/D14)</f>
        <v>19.8</v>
      </c>
      <c r="J99" s="80">
        <f t="shared" si="60"/>
        <v>1.2222222222222223</v>
      </c>
    </row>
    <row r="100" spans="1:10" x14ac:dyDescent="0.35">
      <c r="A100" s="22" t="str">
        <f t="shared" ref="A100:C100" si="71">A83</f>
        <v>PE weryfikacje dla projektantów i nadzorujących</v>
      </c>
      <c r="B100" s="19">
        <f t="shared" si="71"/>
        <v>30</v>
      </c>
      <c r="C100" s="23">
        <f t="shared" si="71"/>
        <v>5000</v>
      </c>
      <c r="D100" s="60">
        <f t="shared" si="57"/>
        <v>166.66666666666666</v>
      </c>
      <c r="E100" s="80">
        <f>IF(dystans!D17&gt;2,(oferta!B16+oferta!D16)/D15,oferta!B16/D15)</f>
        <v>3.9000000000000004</v>
      </c>
      <c r="F100" s="80">
        <f t="shared" si="58"/>
        <v>0.1</v>
      </c>
      <c r="G100" s="80">
        <f>IF(dystans!H17&gt;2,(oferta!E16+oferta!G16)/D15,oferta!E16/D15)</f>
        <v>3.0000000000000002E-2</v>
      </c>
      <c r="H100" s="80">
        <f t="shared" si="59"/>
        <v>1.5</v>
      </c>
      <c r="I100" s="80">
        <f>IF(dystans!L17&gt;2,(oferta!H14+oferta!J14)/D15,oferta!H14/D15)</f>
        <v>6</v>
      </c>
      <c r="J100" s="80">
        <f t="shared" si="60"/>
        <v>0.375</v>
      </c>
    </row>
    <row r="101" spans="1:10" x14ac:dyDescent="0.35">
      <c r="A101" s="22" t="str">
        <f>A84</f>
        <v>ratownictwo gazowe</v>
      </c>
      <c r="B101" s="19"/>
      <c r="C101" s="23"/>
      <c r="D101" s="60"/>
      <c r="E101" s="21"/>
      <c r="F101" s="19"/>
      <c r="G101" s="19"/>
      <c r="H101" s="21"/>
      <c r="I101" s="19"/>
      <c r="J101" s="21"/>
    </row>
  </sheetData>
  <mergeCells count="42">
    <mergeCell ref="G87:H87"/>
    <mergeCell ref="I87:J87"/>
    <mergeCell ref="A87:A88"/>
    <mergeCell ref="B87:B88"/>
    <mergeCell ref="C87:C88"/>
    <mergeCell ref="D87:D88"/>
    <mergeCell ref="E87:F87"/>
    <mergeCell ref="G53:H53"/>
    <mergeCell ref="I53:J53"/>
    <mergeCell ref="A70:A71"/>
    <mergeCell ref="B70:B71"/>
    <mergeCell ref="C70:C71"/>
    <mergeCell ref="D70:D71"/>
    <mergeCell ref="E70:F70"/>
    <mergeCell ref="G70:H70"/>
    <mergeCell ref="I70:J70"/>
    <mergeCell ref="A53:A54"/>
    <mergeCell ref="B53:B54"/>
    <mergeCell ref="C53:C54"/>
    <mergeCell ref="D53:D54"/>
    <mergeCell ref="E53:F53"/>
    <mergeCell ref="G19:H19"/>
    <mergeCell ref="I19:J19"/>
    <mergeCell ref="A19:A20"/>
    <mergeCell ref="B19:B20"/>
    <mergeCell ref="C19:C20"/>
    <mergeCell ref="D19:D20"/>
    <mergeCell ref="E19:F19"/>
    <mergeCell ref="I2:J2"/>
    <mergeCell ref="A2:A3"/>
    <mergeCell ref="B2:B3"/>
    <mergeCell ref="C2:C3"/>
    <mergeCell ref="D2:D3"/>
    <mergeCell ref="E2:F2"/>
    <mergeCell ref="G2:H2"/>
    <mergeCell ref="G36:H36"/>
    <mergeCell ref="I36:J36"/>
    <mergeCell ref="A36:A37"/>
    <mergeCell ref="B36:B37"/>
    <mergeCell ref="C36:C37"/>
    <mergeCell ref="D36:D37"/>
    <mergeCell ref="E36:F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J67"/>
  <sheetViews>
    <sheetView showGridLines="0" workbookViewId="0">
      <selection activeCell="A53" sqref="A53:A54"/>
    </sheetView>
  </sheetViews>
  <sheetFormatPr defaultColWidth="9.08984375" defaultRowHeight="14.5" x14ac:dyDescent="0.35"/>
  <cols>
    <col min="1" max="1" width="43.6328125" style="18" bestFit="1" customWidth="1"/>
    <col min="2" max="2" width="13.08984375" style="18" customWidth="1"/>
    <col min="3" max="3" width="12.36328125" style="18" bestFit="1" customWidth="1"/>
    <col min="4" max="4" width="11.36328125" style="18" bestFit="1" customWidth="1"/>
    <col min="5" max="5" width="11.54296875" style="18" customWidth="1"/>
    <col min="6" max="6" width="11.90625" style="18" customWidth="1"/>
    <col min="7" max="7" width="11.6328125" style="18" customWidth="1"/>
    <col min="8" max="8" width="13.08984375" style="18" customWidth="1"/>
    <col min="9" max="9" width="12.6328125" style="18" customWidth="1"/>
    <col min="10" max="10" width="12.08984375" style="18" customWidth="1"/>
    <col min="11" max="16384" width="9.08984375" style="18"/>
  </cols>
  <sheetData>
    <row r="1" spans="1:10" ht="15" thickBot="1" x14ac:dyDescent="0.4">
      <c r="A1" s="129" t="s">
        <v>119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13" t="str">
        <f>'Oddział II'!E2:F2</f>
        <v>I-1</v>
      </c>
      <c r="F2" s="213"/>
      <c r="G2" s="213" t="str">
        <f>'Oddział II'!G2:H2</f>
        <v>I-2</v>
      </c>
      <c r="H2" s="213"/>
      <c r="I2" s="201" t="str">
        <f>'Oddział II'!I2:J2</f>
        <v>II-1</v>
      </c>
      <c r="J2" s="201"/>
    </row>
    <row r="3" spans="1:10" x14ac:dyDescent="0.35">
      <c r="A3" s="203"/>
      <c r="B3" s="205"/>
      <c r="C3" s="207"/>
      <c r="D3" s="207"/>
      <c r="E3" s="81" t="s">
        <v>66</v>
      </c>
      <c r="F3" s="81" t="s">
        <v>67</v>
      </c>
      <c r="G3" s="81" t="s">
        <v>66</v>
      </c>
      <c r="H3" s="81" t="s">
        <v>67</v>
      </c>
      <c r="I3" s="81" t="s">
        <v>66</v>
      </c>
      <c r="J3" s="81" t="s">
        <v>67</v>
      </c>
    </row>
    <row r="4" spans="1:10" x14ac:dyDescent="0.35">
      <c r="A4" s="19" t="str">
        <f>'Oddział I'!A4</f>
        <v>uprawnienia spawalnicze - szkolenie + egzamin</v>
      </c>
      <c r="B4" s="33">
        <v>10</v>
      </c>
      <c r="C4" s="34">
        <v>45400</v>
      </c>
      <c r="D4" s="20">
        <f>C4/B4</f>
        <v>4540</v>
      </c>
      <c r="E4" s="80">
        <f>IF(dystans!D8&gt;2,(oferta!B5+oferta!D5)/D4,oferta!B5/D5)</f>
        <v>4.405286343612335E-2</v>
      </c>
      <c r="F4" s="80">
        <f>B4/oferta!C5</f>
        <v>0.02</v>
      </c>
      <c r="G4" s="80">
        <f>IF(dystans!H8&gt;2,(oferta!E5+oferta!G5)/D4,oferta!E5/D4)</f>
        <v>2.2026431718061675E-2</v>
      </c>
      <c r="H4" s="80">
        <f>B4/oferta!F5</f>
        <v>0.5</v>
      </c>
      <c r="I4" s="80">
        <f>IF(dystans!L8&gt;2,(oferta!H5+oferta!J5)/D4,oferta!H5/D4)</f>
        <v>0.68281938325991187</v>
      </c>
      <c r="J4" s="80">
        <f>B4/oferta!I5</f>
        <v>0.05</v>
      </c>
    </row>
    <row r="5" spans="1:10" x14ac:dyDescent="0.35">
      <c r="A5" s="19" t="str">
        <f>'Oddział I'!A5</f>
        <v xml:space="preserve">uprawnienia spawalnicze - szkolenie  </v>
      </c>
      <c r="B5" s="33">
        <v>10</v>
      </c>
      <c r="C5" s="34">
        <v>45400</v>
      </c>
      <c r="D5" s="20">
        <f t="shared" ref="D5:D16" si="0">C5/B5</f>
        <v>4540</v>
      </c>
      <c r="E5" s="80">
        <f>IF(dystans!D8&gt;2,(oferta!B6+oferta!D6)/D5,oferta!B6/D5)</f>
        <v>0.13215859030837004</v>
      </c>
      <c r="F5" s="80">
        <f>B5/oferta!C6</f>
        <v>0.04</v>
      </c>
      <c r="G5" s="80">
        <f>IF(dystans!H8&gt;2,(oferta!E6+oferta!G6)/D5,oferta!E6/D5)</f>
        <v>2.2026431718061675E-2</v>
      </c>
      <c r="H5" s="80">
        <f>B5/oferta!F6</f>
        <v>0.2</v>
      </c>
      <c r="I5" s="80">
        <f>IF(dystans!L8&gt;2,(oferta!H6+oferta!J6)/D5,oferta!H6/D5)</f>
        <v>0.70484581497797361</v>
      </c>
      <c r="J5" s="80">
        <f>B5/oferta!I6</f>
        <v>5.2631578947368418E-2</v>
      </c>
    </row>
    <row r="6" spans="1:10" x14ac:dyDescent="0.35">
      <c r="A6" s="19" t="str">
        <f>'Oddział I'!A6</f>
        <v>uprawnienia spawalnicze - egzamin</v>
      </c>
      <c r="B6" s="33">
        <v>20</v>
      </c>
      <c r="C6" s="34">
        <v>12000</v>
      </c>
      <c r="D6" s="20">
        <f t="shared" si="0"/>
        <v>600</v>
      </c>
      <c r="E6" s="80">
        <f>IF(dystans!D8&gt;2,(oferta!B7+oferta!D7)/D6,oferta!B7/D7)</f>
        <v>0.91666666666666663</v>
      </c>
      <c r="F6" s="80">
        <f>B6/oferta!C7</f>
        <v>0.66666666666666663</v>
      </c>
      <c r="G6" s="80">
        <f>IF(dystans!H8&gt;2,(oferta!E7+oferta!G7)/D6,oferta!E7/D6)</f>
        <v>0.16666666666666666</v>
      </c>
      <c r="H6" s="80">
        <f>B6/oferta!F7</f>
        <v>1</v>
      </c>
      <c r="I6" s="80">
        <f>IF(dystans!L8&gt;2,(oferta!H7+oferta!J7)/D6,oferta!H7/D6)</f>
        <v>1.3333333333333333</v>
      </c>
      <c r="J6" s="80">
        <f>B6/oferta!I7</f>
        <v>0.1111111111111111</v>
      </c>
    </row>
    <row r="7" spans="1:10" x14ac:dyDescent="0.35">
      <c r="A7" s="22" t="str">
        <f>'Oddział I'!A7</f>
        <v>uprawnienia na maszyny do robót drogowych</v>
      </c>
      <c r="B7" s="35">
        <v>64</v>
      </c>
      <c r="C7" s="36">
        <v>71820</v>
      </c>
      <c r="D7" s="20">
        <f t="shared" si="0"/>
        <v>1122.1875</v>
      </c>
      <c r="E7" s="80">
        <f>IF(dystans!D8&gt;2,(oferta!B17+oferta!D17)/D7,oferta!B17/D7)</f>
        <v>0.7128933444722918</v>
      </c>
      <c r="F7" s="80">
        <f>B7/oferta!C17</f>
        <v>6.4</v>
      </c>
      <c r="G7" s="80">
        <f>IF(dystans!H8&gt;2,(oferta!E17+oferta!G17)/D7,oferta!E17/D7)</f>
        <v>4.4555834029518238E-3</v>
      </c>
      <c r="H7" s="80">
        <f>B7/oferta!F17</f>
        <v>3.2</v>
      </c>
      <c r="I7" s="80">
        <f>IF(dystans!L8&gt;2,(oferta!H17+oferta!J17)/D7,oferta!H17/D7)</f>
        <v>0.3564466722361459</v>
      </c>
      <c r="J7" s="80">
        <f>B7/oferta!I17</f>
        <v>1.28</v>
      </c>
    </row>
    <row r="8" spans="1:10" x14ac:dyDescent="0.35">
      <c r="A8" s="22" t="str">
        <f>'Oddział I'!A8</f>
        <v>uprawnienia energetyczne (D) - szkolenia</v>
      </c>
      <c r="B8" s="33">
        <v>33</v>
      </c>
      <c r="C8" s="34">
        <v>12440</v>
      </c>
      <c r="D8" s="20">
        <f t="shared" si="0"/>
        <v>376.969696969697</v>
      </c>
      <c r="E8" s="80">
        <f>IF(dystans!D8&gt;2,(oferta!B8+oferta!D8)/D8,oferta!B8/D8)</f>
        <v>1.8569131832797425</v>
      </c>
      <c r="F8" s="80">
        <f>B8/oferta!C8</f>
        <v>1.1000000000000001</v>
      </c>
      <c r="G8" s="80">
        <f>IF(dystans!H8&gt;2,(oferta!E8+oferta!G8)/D8,oferta!E8/D8)</f>
        <v>1.3263665594855305E-2</v>
      </c>
      <c r="H8" s="80">
        <f>B8/oferta!F8</f>
        <v>1.65</v>
      </c>
      <c r="I8" s="80">
        <f>IF(L8&gt;2,(oferta!H8+oferta!J8)/D8,oferta!H8/D8)</f>
        <v>1.1937299035369775</v>
      </c>
      <c r="J8" s="80">
        <f>B8/oferta!I8</f>
        <v>0.19411764705882353</v>
      </c>
    </row>
    <row r="9" spans="1:10" x14ac:dyDescent="0.35">
      <c r="A9" s="22" t="str">
        <f>'Oddział I'!A9</f>
        <v>uprawnienia energetyczne (E) - szkolenia</v>
      </c>
      <c r="B9" s="35">
        <v>21</v>
      </c>
      <c r="C9" s="34">
        <v>10940</v>
      </c>
      <c r="D9" s="20">
        <f t="shared" si="0"/>
        <v>520.95238095238096</v>
      </c>
      <c r="E9" s="80">
        <f>IF(dystans!D8&gt;2,(oferta!B8+oferta!D8)/D9,oferta!B8/D8)</f>
        <v>1.3436928702010968</v>
      </c>
      <c r="F9" s="80">
        <f>B9/oferta!C8</f>
        <v>0.7</v>
      </c>
      <c r="G9" s="80">
        <f>IF(dystans!H8&gt;2,(oferta!E8+oferta!G8)/D9,oferta!E8/D9)</f>
        <v>9.5978062157221211E-3</v>
      </c>
      <c r="H9" s="80">
        <f>B9/oferta!F8</f>
        <v>1.05</v>
      </c>
      <c r="I9" s="80">
        <f>IF(dystans!L8&gt;2,(oferta!H8+oferta!J8)/D9,oferta!H8/D9)</f>
        <v>0.86380255941499084</v>
      </c>
      <c r="J9" s="80">
        <f>B9/oferta!I8</f>
        <v>0.12352941176470589</v>
      </c>
    </row>
    <row r="10" spans="1:10" x14ac:dyDescent="0.35">
      <c r="A10" s="22" t="str">
        <f>'Oddział I'!A10</f>
        <v>uprawnienia energetyczne (D) - egzamin</v>
      </c>
      <c r="B10" s="35">
        <v>48</v>
      </c>
      <c r="C10" s="36">
        <v>28800</v>
      </c>
      <c r="D10" s="20">
        <f t="shared" si="0"/>
        <v>600</v>
      </c>
      <c r="E10" s="80">
        <f>IF(dystans!D8&gt;2,(oferta!B11+oferta!D11)/D10,oferta!B11/D10)</f>
        <v>1.1666666666666667</v>
      </c>
      <c r="F10" s="80">
        <f>B10/oferta!C11</f>
        <v>0.4</v>
      </c>
      <c r="G10" s="80">
        <f>IF(dystans!H8&gt;2,(oferta!E11+oferta!G11)/D10,oferta!E11/D10)</f>
        <v>8.3333333333333332E-3</v>
      </c>
      <c r="H10" s="80">
        <f>B10/oferta!F11</f>
        <v>2.4</v>
      </c>
      <c r="I10" s="80">
        <f>IF(dystans!L8&gt;2,(oferta!H9+oferta!J9)/D10,oferta!H9/D10)</f>
        <v>0.83333333333333337</v>
      </c>
      <c r="J10" s="80">
        <f>B10/oferta!I9</f>
        <v>0.32</v>
      </c>
    </row>
    <row r="11" spans="1:10" x14ac:dyDescent="0.35">
      <c r="A11" s="22" t="str">
        <f>'Oddział I'!A11</f>
        <v>uprawnienia energetyczne (E) - egzamin</v>
      </c>
      <c r="B11" s="33">
        <v>100</v>
      </c>
      <c r="C11" s="34">
        <v>6000</v>
      </c>
      <c r="D11" s="20">
        <f t="shared" si="0"/>
        <v>60</v>
      </c>
      <c r="E11" s="80">
        <f>IF(dystans!D8&gt;2,(oferta!B12+oferta!D12)/D11,oferta!B12/D11)</f>
        <v>11.666666666666666</v>
      </c>
      <c r="F11" s="80">
        <f>B11/oferta!C12</f>
        <v>0.5</v>
      </c>
      <c r="G11" s="80">
        <f>IF(dystans!H8&gt;2,(oferta!E12+oferta!G12)/D11,oferta!E12/D11)</f>
        <v>8.3333333333333329E-2</v>
      </c>
      <c r="H11" s="80">
        <f>B11/oferta!F12</f>
        <v>5</v>
      </c>
      <c r="I11" s="80">
        <f>IF(dystans!L8&gt;2,(oferta!H10+oferta!J10)/D11,oferta!H10/D11)</f>
        <v>10</v>
      </c>
      <c r="J11" s="80">
        <f>B11/oferta!I10</f>
        <v>0.7142857142857143</v>
      </c>
    </row>
    <row r="12" spans="1:10" x14ac:dyDescent="0.35">
      <c r="A12" s="19" t="str">
        <f>'Oddział I'!A12</f>
        <v>PE szkolenia dla monterów gazociągów</v>
      </c>
      <c r="B12" s="33">
        <v>100</v>
      </c>
      <c r="C12" s="34">
        <v>5000</v>
      </c>
      <c r="D12" s="20">
        <f t="shared" si="0"/>
        <v>50</v>
      </c>
      <c r="E12" s="80">
        <f>IF(dystans!D8&gt;2,(oferta!B13+oferta!D13)/D12,oferta!B13/D12)</f>
        <v>6</v>
      </c>
      <c r="F12" s="80">
        <f>B12/oferta!C13</f>
        <v>0.4</v>
      </c>
      <c r="G12" s="80">
        <f>IF(dystans!H8&gt;2,(oferta!E13+oferta!G13)/D12,oferta!E13/D12)</f>
        <v>2</v>
      </c>
      <c r="H12" s="80">
        <f>B12/oferta!F13</f>
        <v>0.4</v>
      </c>
      <c r="I12" s="80">
        <f>IF(dystans!L8&gt;2,(oferta!H11+oferta!J11)/D12,oferta!H11/D12)</f>
        <v>10</v>
      </c>
      <c r="J12" s="80">
        <f>B12/oferta!I11</f>
        <v>0.83333333333333337</v>
      </c>
    </row>
    <row r="13" spans="1:10" x14ac:dyDescent="0.35">
      <c r="A13" s="22" t="str">
        <f>'Oddział I'!A13</f>
        <v>PE szkolenia dla projektantów i nadzorujących</v>
      </c>
      <c r="B13" s="33">
        <v>100</v>
      </c>
      <c r="C13" s="34">
        <v>3467</v>
      </c>
      <c r="D13" s="20">
        <f t="shared" si="0"/>
        <v>34.67</v>
      </c>
      <c r="E13" s="80">
        <f>IF(dystans!D8&gt;2,(oferta!B14+oferta!D14)/D13,oferta!B14/D13)</f>
        <v>6.9224113066051336</v>
      </c>
      <c r="F13" s="80">
        <f>B13/oferta!C14</f>
        <v>0.5</v>
      </c>
      <c r="G13" s="80">
        <f>IF(dystans!H8&gt;2,(oferta!E14+oferta!G14)/D13,oferta!E14/D13)</f>
        <v>0.14421690222094027</v>
      </c>
      <c r="H13" s="80">
        <f>B13/oferta!F14</f>
        <v>5</v>
      </c>
      <c r="I13" s="80">
        <f>IF(dystans!L8&gt;2,(oferta!H12+oferta!J12)/D13,oferta!H12/D13)</f>
        <v>23.074704355350445</v>
      </c>
      <c r="J13" s="80">
        <f>B13/oferta!I12</f>
        <v>1</v>
      </c>
    </row>
    <row r="14" spans="1:10" x14ac:dyDescent="0.35">
      <c r="A14" s="22" t="str">
        <f>'Oddział I'!A14</f>
        <v>PE weryfikacje dla monetrów gazocigów</v>
      </c>
      <c r="B14" s="33">
        <v>100</v>
      </c>
      <c r="C14" s="34">
        <v>23000</v>
      </c>
      <c r="D14" s="20">
        <f t="shared" si="0"/>
        <v>230</v>
      </c>
      <c r="E14" s="80">
        <f>IF(dystans!D8&gt;2,(oferta!B15+oferta!D15)/D14,oferta!B15/D14)</f>
        <v>3.9130434782608696</v>
      </c>
      <c r="F14" s="80">
        <f>B14/oferta!C15</f>
        <v>0.5</v>
      </c>
      <c r="G14" s="80">
        <f>IF(dystans!H8&gt;2,(oferta!E15+oferta!G15)/D14,oferta!E15/D14)</f>
        <v>2.1739130434782608E-2</v>
      </c>
      <c r="H14" s="80">
        <f>B14/oferta!F15</f>
        <v>5</v>
      </c>
      <c r="I14" s="80">
        <f>IF(dystans!L8&gt;2,(oferta!H13+oferta!J13)/D14,oferta!H13/D14)</f>
        <v>3.9130434782608696</v>
      </c>
      <c r="J14" s="80">
        <f>B14/oferta!I13</f>
        <v>1.1111111111111112</v>
      </c>
    </row>
    <row r="15" spans="1:10" x14ac:dyDescent="0.35">
      <c r="A15" s="22" t="str">
        <f>'Oddział I'!A15</f>
        <v>PE weryfikacje dla projektantów i nadzorujących</v>
      </c>
      <c r="B15" s="33">
        <v>25</v>
      </c>
      <c r="C15" s="34">
        <v>5000</v>
      </c>
      <c r="D15" s="20">
        <f t="shared" si="0"/>
        <v>200</v>
      </c>
      <c r="E15" s="80">
        <f>IF(dystans!D8&gt;2,(oferta!B16+oferta!D16)/D15,oferta!B16/D15)</f>
        <v>4.25</v>
      </c>
      <c r="F15" s="80">
        <f>B15/oferta!C16</f>
        <v>8.3333333333333329E-2</v>
      </c>
      <c r="G15" s="80">
        <f>IF(dystans!H8&gt;2,(oferta!E16+oferta!G16)/D15,oferta!E16/D15)</f>
        <v>2.5000000000000001E-2</v>
      </c>
      <c r="H15" s="80">
        <f>B15/oferta!F16</f>
        <v>1.25</v>
      </c>
      <c r="I15" s="80">
        <f>IF(dystans!L8&gt;2,(oferta!H14+oferta!J14)/D15,oferta!H14/D15)</f>
        <v>5</v>
      </c>
      <c r="J15" s="80">
        <f>B15/oferta!I14</f>
        <v>0.3125</v>
      </c>
    </row>
    <row r="16" spans="1:10" x14ac:dyDescent="0.35">
      <c r="A16" s="22" t="str">
        <f>'Oddział I'!A16</f>
        <v>ratownictwo gazowe</v>
      </c>
      <c r="B16" s="33">
        <v>300</v>
      </c>
      <c r="C16" s="34">
        <v>600</v>
      </c>
      <c r="D16" s="20">
        <f t="shared" si="0"/>
        <v>2</v>
      </c>
      <c r="E16" s="80"/>
      <c r="F16" s="80"/>
      <c r="G16" s="80"/>
      <c r="H16" s="80"/>
      <c r="I16" s="80"/>
      <c r="J16" s="80"/>
    </row>
    <row r="17" spans="1:10" ht="15" thickBot="1" x14ac:dyDescent="0.4"/>
    <row r="18" spans="1:10" ht="15" thickBot="1" x14ac:dyDescent="0.4">
      <c r="A18" s="129" t="s">
        <v>120</v>
      </c>
    </row>
    <row r="19" spans="1:10" x14ac:dyDescent="0.35">
      <c r="A19" s="202"/>
      <c r="B19" s="204" t="s">
        <v>63</v>
      </c>
      <c r="C19" s="206" t="s">
        <v>64</v>
      </c>
      <c r="D19" s="206" t="s">
        <v>65</v>
      </c>
      <c r="E19" s="213" t="str">
        <f>E2</f>
        <v>I-1</v>
      </c>
      <c r="F19" s="213"/>
      <c r="G19" s="213" t="str">
        <f>G2</f>
        <v>I-2</v>
      </c>
      <c r="H19" s="213"/>
      <c r="I19" s="201" t="str">
        <f>I2</f>
        <v>II-1</v>
      </c>
      <c r="J19" s="201"/>
    </row>
    <row r="20" spans="1:10" x14ac:dyDescent="0.35">
      <c r="A20" s="203"/>
      <c r="B20" s="205"/>
      <c r="C20" s="207"/>
      <c r="D20" s="207"/>
      <c r="E20" s="81" t="s">
        <v>66</v>
      </c>
      <c r="F20" s="81" t="s">
        <v>67</v>
      </c>
      <c r="G20" s="81" t="s">
        <v>66</v>
      </c>
      <c r="H20" s="81" t="s">
        <v>67</v>
      </c>
      <c r="I20" s="81" t="s">
        <v>66</v>
      </c>
      <c r="J20" s="81" t="s">
        <v>67</v>
      </c>
    </row>
    <row r="21" spans="1:10" x14ac:dyDescent="0.35">
      <c r="A21" s="19" t="str">
        <f t="shared" ref="A21:A33" si="1">A4</f>
        <v>uprawnienia spawalnicze - szkolenie + egzamin</v>
      </c>
      <c r="B21" s="19">
        <f t="shared" ref="B21:C33" si="2">B4</f>
        <v>10</v>
      </c>
      <c r="C21" s="23">
        <f t="shared" si="2"/>
        <v>45400</v>
      </c>
      <c r="D21" s="20">
        <f>C21/B21</f>
        <v>4540</v>
      </c>
      <c r="E21" s="80">
        <f>IF(dystans!D9&gt;2,(oferta!B5+oferta!D5)/D4,oferta!B5/D5)</f>
        <v>4.405286343612335E-2</v>
      </c>
      <c r="F21" s="80">
        <f t="shared" ref="F21:F33" si="3">F4</f>
        <v>0.02</v>
      </c>
      <c r="G21" s="80">
        <f>IF(dystans!H9&gt;2,(oferta!E5+oferta!G5)/D4,oferta!E5/D4)</f>
        <v>2.2026431718061675E-2</v>
      </c>
      <c r="H21" s="80">
        <f t="shared" ref="H21:H33" si="4">H4</f>
        <v>0.5</v>
      </c>
      <c r="I21" s="80">
        <f>IF(dystans!L9&gt;2,(oferta!H5+oferta!J5)/D4,oferta!H5/D4)</f>
        <v>0.68281938325991187</v>
      </c>
      <c r="J21" s="80">
        <f t="shared" ref="J21:J33" si="5">J4</f>
        <v>0.05</v>
      </c>
    </row>
    <row r="22" spans="1:10" x14ac:dyDescent="0.35">
      <c r="A22" s="19" t="str">
        <f t="shared" si="1"/>
        <v xml:space="preserve">uprawnienia spawalnicze - szkolenie  </v>
      </c>
      <c r="B22" s="19">
        <f t="shared" si="2"/>
        <v>10</v>
      </c>
      <c r="C22" s="23">
        <f t="shared" si="2"/>
        <v>45400</v>
      </c>
      <c r="D22" s="20">
        <f t="shared" ref="D22:D33" si="6">C22/B22</f>
        <v>4540</v>
      </c>
      <c r="E22" s="80">
        <f>IF(dystans!D9&gt;2,(oferta!B6+oferta!D6)/D5,oferta!B6/D5)</f>
        <v>0.13215859030837004</v>
      </c>
      <c r="F22" s="80">
        <f t="shared" si="3"/>
        <v>0.04</v>
      </c>
      <c r="G22" s="80">
        <f>IF(dystans!H9&gt;2,(oferta!E6+oferta!G6)/D5,oferta!E6/D5)</f>
        <v>2.2026431718061675E-2</v>
      </c>
      <c r="H22" s="80">
        <f t="shared" si="4"/>
        <v>0.2</v>
      </c>
      <c r="I22" s="80">
        <f>IF(dystans!L9&gt;2,(oferta!H6+oferta!J6)/D5,oferta!H6/D5)</f>
        <v>0.70484581497797361</v>
      </c>
      <c r="J22" s="80">
        <f t="shared" si="5"/>
        <v>5.2631578947368418E-2</v>
      </c>
    </row>
    <row r="23" spans="1:10" x14ac:dyDescent="0.35">
      <c r="A23" s="19" t="str">
        <f t="shared" si="1"/>
        <v>uprawnienia spawalnicze - egzamin</v>
      </c>
      <c r="B23" s="19">
        <f t="shared" si="2"/>
        <v>20</v>
      </c>
      <c r="C23" s="23">
        <f t="shared" si="2"/>
        <v>12000</v>
      </c>
      <c r="D23" s="20">
        <f t="shared" si="6"/>
        <v>600</v>
      </c>
      <c r="E23" s="80">
        <f>IF(dystans!D9&gt;2,(oferta!B7+oferta!D7)/D6,oferta!B7/D7)</f>
        <v>0.91666666666666663</v>
      </c>
      <c r="F23" s="80">
        <f t="shared" si="3"/>
        <v>0.66666666666666663</v>
      </c>
      <c r="G23" s="80">
        <f>IF(dystans!H9&gt;2,(oferta!E7+oferta!G7)/D6,oferta!E7/D6)</f>
        <v>0.16666666666666666</v>
      </c>
      <c r="H23" s="80">
        <f t="shared" si="4"/>
        <v>1</v>
      </c>
      <c r="I23" s="80">
        <f>IF(dystans!L9&gt;2,(oferta!H7+oferta!J7)/D6,oferta!H7/D6)</f>
        <v>1.3333333333333333</v>
      </c>
      <c r="J23" s="80">
        <f t="shared" si="5"/>
        <v>0.1111111111111111</v>
      </c>
    </row>
    <row r="24" spans="1:10" x14ac:dyDescent="0.35">
      <c r="A24" s="22" t="str">
        <f t="shared" si="1"/>
        <v>uprawnienia na maszyny do robót drogowych</v>
      </c>
      <c r="B24" s="22">
        <f t="shared" si="2"/>
        <v>64</v>
      </c>
      <c r="C24" s="60">
        <f t="shared" si="2"/>
        <v>71820</v>
      </c>
      <c r="D24" s="20">
        <f t="shared" si="6"/>
        <v>1122.1875</v>
      </c>
      <c r="E24" s="80">
        <f>IF(dystans!D9&gt;2,(oferta!B17+oferta!D17)/D7,oferta!B17/D7)</f>
        <v>0.7128933444722918</v>
      </c>
      <c r="F24" s="80">
        <f t="shared" si="3"/>
        <v>6.4</v>
      </c>
      <c r="G24" s="80">
        <f>IF(dystans!H9&gt;2,(oferta!E17+oferta!G17)/D7,oferta!E17/D7)</f>
        <v>4.4555834029518238E-3</v>
      </c>
      <c r="H24" s="80">
        <f t="shared" si="4"/>
        <v>3.2</v>
      </c>
      <c r="I24" s="80">
        <f>IF(dystans!L9&gt;2,(oferta!H17+oferta!J17)/D7,oferta!H17/D7)</f>
        <v>0.3564466722361459</v>
      </c>
      <c r="J24" s="80">
        <f t="shared" si="5"/>
        <v>1.28</v>
      </c>
    </row>
    <row r="25" spans="1:10" x14ac:dyDescent="0.35">
      <c r="A25" s="22" t="str">
        <f t="shared" si="1"/>
        <v>uprawnienia energetyczne (D) - szkolenia</v>
      </c>
      <c r="B25" s="19">
        <f t="shared" si="2"/>
        <v>33</v>
      </c>
      <c r="C25" s="23">
        <f t="shared" si="2"/>
        <v>12440</v>
      </c>
      <c r="D25" s="20">
        <f t="shared" si="6"/>
        <v>376.969696969697</v>
      </c>
      <c r="E25" s="80">
        <f>IF(dystans!D9&gt;2,(oferta!B8+oferta!D8)/D8,oferta!B8/D8)</f>
        <v>1.8569131832797425</v>
      </c>
      <c r="F25" s="80">
        <f t="shared" si="3"/>
        <v>1.1000000000000001</v>
      </c>
      <c r="G25" s="80">
        <f>IF(dystans!H9&gt;2,(oferta!E8+oferta!G8)/D8,oferta!E8/D8)</f>
        <v>1.3263665594855305E-2</v>
      </c>
      <c r="H25" s="80">
        <f t="shared" si="4"/>
        <v>1.65</v>
      </c>
      <c r="I25" s="80">
        <f>IF(L9&gt;2,(oferta!H8+oferta!J8)/D8,oferta!H8/D8)</f>
        <v>1.1937299035369775</v>
      </c>
      <c r="J25" s="80">
        <f t="shared" si="5"/>
        <v>0.19411764705882353</v>
      </c>
    </row>
    <row r="26" spans="1:10" x14ac:dyDescent="0.35">
      <c r="A26" s="22" t="str">
        <f t="shared" si="1"/>
        <v>uprawnienia energetyczne (E) - szkolenia</v>
      </c>
      <c r="B26" s="22">
        <f t="shared" si="2"/>
        <v>21</v>
      </c>
      <c r="C26" s="23">
        <f t="shared" si="2"/>
        <v>10940</v>
      </c>
      <c r="D26" s="20">
        <f t="shared" si="6"/>
        <v>520.95238095238096</v>
      </c>
      <c r="E26" s="80">
        <f>IF(dystans!D9&gt;2,(oferta!B8+oferta!D8)/D9,oferta!B8/D8)</f>
        <v>1.3436928702010968</v>
      </c>
      <c r="F26" s="80">
        <f t="shared" si="3"/>
        <v>0.7</v>
      </c>
      <c r="G26" s="80">
        <f>IF(dystans!H9&gt;2,(oferta!E8+oferta!G8)/D9,oferta!E8/D9)</f>
        <v>9.5978062157221211E-3</v>
      </c>
      <c r="H26" s="80">
        <f t="shared" si="4"/>
        <v>1.05</v>
      </c>
      <c r="I26" s="80">
        <f>IF(dystans!L9&gt;2,(oferta!H8+oferta!J8)/D9,oferta!H8/D9)</f>
        <v>0.86380255941499084</v>
      </c>
      <c r="J26" s="80">
        <f t="shared" si="5"/>
        <v>0.12352941176470589</v>
      </c>
    </row>
    <row r="27" spans="1:10" x14ac:dyDescent="0.35">
      <c r="A27" s="22" t="str">
        <f t="shared" si="1"/>
        <v>uprawnienia energetyczne (D) - egzamin</v>
      </c>
      <c r="B27" s="22">
        <f t="shared" si="2"/>
        <v>48</v>
      </c>
      <c r="C27" s="60">
        <f t="shared" si="2"/>
        <v>28800</v>
      </c>
      <c r="D27" s="20">
        <f t="shared" si="6"/>
        <v>600</v>
      </c>
      <c r="E27" s="80">
        <f>IF(dystans!D9&gt;2,(oferta!B11+oferta!D11)/D10,oferta!B11/D10)</f>
        <v>1.1666666666666667</v>
      </c>
      <c r="F27" s="80">
        <f t="shared" si="3"/>
        <v>0.4</v>
      </c>
      <c r="G27" s="80">
        <f>IF(dystans!H9&gt;2,(oferta!E11+oferta!G11)/D10,oferta!E11/D10)</f>
        <v>8.3333333333333332E-3</v>
      </c>
      <c r="H27" s="80">
        <f t="shared" si="4"/>
        <v>2.4</v>
      </c>
      <c r="I27" s="80">
        <f>IF(dystans!L9&gt;2,(oferta!H9+oferta!J9)/D10,oferta!H9/D10)</f>
        <v>0.83333333333333337</v>
      </c>
      <c r="J27" s="80">
        <f t="shared" si="5"/>
        <v>0.32</v>
      </c>
    </row>
    <row r="28" spans="1:10" x14ac:dyDescent="0.35">
      <c r="A28" s="22" t="str">
        <f t="shared" si="1"/>
        <v>uprawnienia energetyczne (E) - egzamin</v>
      </c>
      <c r="B28" s="19">
        <f t="shared" si="2"/>
        <v>100</v>
      </c>
      <c r="C28" s="23">
        <f t="shared" si="2"/>
        <v>6000</v>
      </c>
      <c r="D28" s="20">
        <f t="shared" si="6"/>
        <v>60</v>
      </c>
      <c r="E28" s="80">
        <f>IF(dystans!D9&gt;2,(oferta!B12+oferta!D12)/D11,oferta!B12/D11)</f>
        <v>11.666666666666666</v>
      </c>
      <c r="F28" s="80">
        <f t="shared" si="3"/>
        <v>0.5</v>
      </c>
      <c r="G28" s="80">
        <f>IF(dystans!H9&gt;2,(oferta!E12+oferta!G12)/D11,oferta!E12/D11)</f>
        <v>8.3333333333333329E-2</v>
      </c>
      <c r="H28" s="80">
        <f t="shared" si="4"/>
        <v>5</v>
      </c>
      <c r="I28" s="80">
        <f>IF(dystans!L9&gt;2,(oferta!H10+oferta!J10)/D11,oferta!H10/D11)</f>
        <v>10</v>
      </c>
      <c r="J28" s="80">
        <f t="shared" si="5"/>
        <v>0.7142857142857143</v>
      </c>
    </row>
    <row r="29" spans="1:10" x14ac:dyDescent="0.35">
      <c r="A29" s="19" t="str">
        <f t="shared" si="1"/>
        <v>PE szkolenia dla monterów gazociągów</v>
      </c>
      <c r="B29" s="19">
        <f t="shared" si="2"/>
        <v>100</v>
      </c>
      <c r="C29" s="23">
        <f t="shared" si="2"/>
        <v>5000</v>
      </c>
      <c r="D29" s="20">
        <f t="shared" si="6"/>
        <v>50</v>
      </c>
      <c r="E29" s="80">
        <f>IF(dystans!D9&gt;2,(oferta!B13+oferta!D13)/D12,oferta!B13/D12)</f>
        <v>6</v>
      </c>
      <c r="F29" s="80">
        <f t="shared" si="3"/>
        <v>0.4</v>
      </c>
      <c r="G29" s="80">
        <f>IF(dystans!H9&gt;2,(oferta!E13+oferta!G13)/D12,oferta!E13/D12)</f>
        <v>2</v>
      </c>
      <c r="H29" s="80">
        <f t="shared" si="4"/>
        <v>0.4</v>
      </c>
      <c r="I29" s="80">
        <f>IF(dystans!L9&gt;2,(oferta!H11+oferta!J11)/D12,oferta!H11/D12)</f>
        <v>10</v>
      </c>
      <c r="J29" s="80">
        <f t="shared" si="5"/>
        <v>0.83333333333333337</v>
      </c>
    </row>
    <row r="30" spans="1:10" x14ac:dyDescent="0.35">
      <c r="A30" s="22" t="str">
        <f t="shared" si="1"/>
        <v>PE szkolenia dla projektantów i nadzorujących</v>
      </c>
      <c r="B30" s="19">
        <f t="shared" si="2"/>
        <v>100</v>
      </c>
      <c r="C30" s="23">
        <f t="shared" si="2"/>
        <v>3467</v>
      </c>
      <c r="D30" s="20">
        <f t="shared" si="6"/>
        <v>34.67</v>
      </c>
      <c r="E30" s="80">
        <f>IF(dystans!D9&gt;2,(oferta!B14+oferta!D14)/D13,oferta!B14/D13)</f>
        <v>6.9224113066051336</v>
      </c>
      <c r="F30" s="80">
        <f t="shared" si="3"/>
        <v>0.5</v>
      </c>
      <c r="G30" s="80">
        <f>IF(dystans!H9&gt;2,(oferta!E14+oferta!G14)/D13,oferta!E14/D13)</f>
        <v>0.14421690222094027</v>
      </c>
      <c r="H30" s="80">
        <f t="shared" si="4"/>
        <v>5</v>
      </c>
      <c r="I30" s="80">
        <f>IF(dystans!L9&gt;2,(oferta!H12+oferta!J12)/D13,oferta!H12/D13)</f>
        <v>23.074704355350445</v>
      </c>
      <c r="J30" s="80">
        <f t="shared" si="5"/>
        <v>1</v>
      </c>
    </row>
    <row r="31" spans="1:10" x14ac:dyDescent="0.35">
      <c r="A31" s="22" t="str">
        <f t="shared" si="1"/>
        <v>PE weryfikacje dla monetrów gazocigów</v>
      </c>
      <c r="B31" s="19">
        <f t="shared" si="2"/>
        <v>100</v>
      </c>
      <c r="C31" s="23">
        <f t="shared" si="2"/>
        <v>23000</v>
      </c>
      <c r="D31" s="20">
        <f t="shared" si="6"/>
        <v>230</v>
      </c>
      <c r="E31" s="80">
        <f>IF(dystans!D9&gt;2,(oferta!B15+oferta!D15)/D14,oferta!B15/D14)</f>
        <v>3.9130434782608696</v>
      </c>
      <c r="F31" s="80">
        <f t="shared" si="3"/>
        <v>0.5</v>
      </c>
      <c r="G31" s="80">
        <f>IF(dystans!H9&gt;2,(oferta!E15+oferta!G15)/D14,oferta!E15/D14)</f>
        <v>2.1739130434782608E-2</v>
      </c>
      <c r="H31" s="80">
        <f t="shared" si="4"/>
        <v>5</v>
      </c>
      <c r="I31" s="80">
        <f>IF(dystans!L9&gt;2,(oferta!H13+oferta!J13)/D14,oferta!H13/D14)</f>
        <v>3.9130434782608696</v>
      </c>
      <c r="J31" s="80">
        <f t="shared" si="5"/>
        <v>1.1111111111111112</v>
      </c>
    </row>
    <row r="32" spans="1:10" x14ac:dyDescent="0.35">
      <c r="A32" s="22" t="str">
        <f t="shared" si="1"/>
        <v>PE weryfikacje dla projektantów i nadzorujących</v>
      </c>
      <c r="B32" s="19">
        <f t="shared" si="2"/>
        <v>25</v>
      </c>
      <c r="C32" s="23">
        <f t="shared" si="2"/>
        <v>5000</v>
      </c>
      <c r="D32" s="20">
        <f t="shared" si="6"/>
        <v>200</v>
      </c>
      <c r="E32" s="80">
        <f>IF(dystans!D9&gt;2,(oferta!B16+oferta!D16)/D15,oferta!B16/D15)</f>
        <v>4.25</v>
      </c>
      <c r="F32" s="80">
        <f t="shared" si="3"/>
        <v>8.3333333333333329E-2</v>
      </c>
      <c r="G32" s="80">
        <f>IF(dystans!H9&gt;2,(oferta!E16+oferta!G16)/D15,oferta!E16/D15)</f>
        <v>2.5000000000000001E-2</v>
      </c>
      <c r="H32" s="80">
        <f t="shared" si="4"/>
        <v>1.25</v>
      </c>
      <c r="I32" s="80">
        <f>IF(dystans!L9&gt;2,(oferta!H14+oferta!J14)/D15,oferta!H14/D15)</f>
        <v>5</v>
      </c>
      <c r="J32" s="80">
        <f t="shared" si="5"/>
        <v>0.3125</v>
      </c>
    </row>
    <row r="33" spans="1:10" x14ac:dyDescent="0.35">
      <c r="A33" s="22" t="str">
        <f t="shared" si="1"/>
        <v>ratownictwo gazowe</v>
      </c>
      <c r="B33" s="19">
        <f t="shared" si="2"/>
        <v>300</v>
      </c>
      <c r="C33" s="23">
        <f t="shared" si="2"/>
        <v>600</v>
      </c>
      <c r="D33" s="20">
        <f t="shared" si="6"/>
        <v>2</v>
      </c>
      <c r="E33" s="80"/>
      <c r="F33" s="80">
        <f t="shared" si="3"/>
        <v>0</v>
      </c>
      <c r="G33" s="80"/>
      <c r="H33" s="80">
        <f t="shared" si="4"/>
        <v>0</v>
      </c>
      <c r="I33" s="80"/>
      <c r="J33" s="80">
        <f t="shared" si="5"/>
        <v>0</v>
      </c>
    </row>
    <row r="34" spans="1:10" ht="15" thickBot="1" x14ac:dyDescent="0.4"/>
    <row r="35" spans="1:10" ht="15" thickBot="1" x14ac:dyDescent="0.4">
      <c r="A35" s="129" t="s">
        <v>125</v>
      </c>
    </row>
    <row r="36" spans="1:10" x14ac:dyDescent="0.35">
      <c r="A36" s="202"/>
      <c r="B36" s="204" t="s">
        <v>63</v>
      </c>
      <c r="C36" s="206" t="s">
        <v>64</v>
      </c>
      <c r="D36" s="206" t="s">
        <v>65</v>
      </c>
      <c r="E36" s="213" t="str">
        <f>E19</f>
        <v>I-1</v>
      </c>
      <c r="F36" s="213"/>
      <c r="G36" s="213" t="str">
        <f>G19</f>
        <v>I-2</v>
      </c>
      <c r="H36" s="213"/>
      <c r="I36" s="201" t="str">
        <f>I19</f>
        <v>II-1</v>
      </c>
      <c r="J36" s="201"/>
    </row>
    <row r="37" spans="1:10" x14ac:dyDescent="0.35">
      <c r="A37" s="203"/>
      <c r="B37" s="205"/>
      <c r="C37" s="207"/>
      <c r="D37" s="207"/>
      <c r="E37" s="81" t="s">
        <v>66</v>
      </c>
      <c r="F37" s="81" t="s">
        <v>67</v>
      </c>
      <c r="G37" s="81" t="s">
        <v>66</v>
      </c>
      <c r="H37" s="81" t="s">
        <v>67</v>
      </c>
      <c r="I37" s="81" t="s">
        <v>66</v>
      </c>
      <c r="J37" s="81" t="s">
        <v>67</v>
      </c>
    </row>
    <row r="38" spans="1:10" x14ac:dyDescent="0.35">
      <c r="A38" s="19" t="str">
        <f t="shared" ref="A38:A50" si="7">A21</f>
        <v>uprawnienia spawalnicze - szkolenie + egzamin</v>
      </c>
      <c r="B38" s="19">
        <f t="shared" ref="B38:C50" si="8">B21</f>
        <v>10</v>
      </c>
      <c r="C38" s="23">
        <f t="shared" si="8"/>
        <v>45400</v>
      </c>
      <c r="D38" s="20">
        <f>C38/B38</f>
        <v>4540</v>
      </c>
      <c r="E38" s="80">
        <f>IF(dystans!D10&gt;2,(oferta!B5+oferta!D5)/D4,oferta!B5/D5)</f>
        <v>4.405286343612335E-2</v>
      </c>
      <c r="F38" s="80">
        <f t="shared" ref="F38:F50" si="9">F21</f>
        <v>0.02</v>
      </c>
      <c r="G38" s="80">
        <f>IF(dystans!H10&gt;2,(oferta!E5+oferta!G5)/D4,oferta!E5/D4)</f>
        <v>2.2026431718061675E-2</v>
      </c>
      <c r="H38" s="80">
        <f t="shared" ref="H38:H50" si="10">H21</f>
        <v>0.5</v>
      </c>
      <c r="I38" s="80">
        <f>IF(dystans!L10&gt;2,(oferta!H5+oferta!J5)/D4,oferta!H5/D4)</f>
        <v>0.68281938325991187</v>
      </c>
      <c r="J38" s="80">
        <f t="shared" ref="J38:J50" si="11">J21</f>
        <v>0.05</v>
      </c>
    </row>
    <row r="39" spans="1:10" x14ac:dyDescent="0.35">
      <c r="A39" s="19" t="str">
        <f t="shared" si="7"/>
        <v xml:space="preserve">uprawnienia spawalnicze - szkolenie  </v>
      </c>
      <c r="B39" s="19">
        <f t="shared" si="8"/>
        <v>10</v>
      </c>
      <c r="C39" s="23">
        <f t="shared" si="8"/>
        <v>45400</v>
      </c>
      <c r="D39" s="20">
        <f t="shared" ref="D39:D50" si="12">C39/B39</f>
        <v>4540</v>
      </c>
      <c r="E39" s="80">
        <f>IF(dystans!D10&gt;2,(oferta!B6+oferta!D6)/D5,oferta!B6/D5)</f>
        <v>0.13215859030837004</v>
      </c>
      <c r="F39" s="80">
        <f t="shared" si="9"/>
        <v>0.04</v>
      </c>
      <c r="G39" s="80">
        <f>IF(dystans!H10&gt;2,(oferta!E6+oferta!G6)/D5,oferta!E6/D5)</f>
        <v>2.2026431718061675E-2</v>
      </c>
      <c r="H39" s="80">
        <f t="shared" si="10"/>
        <v>0.2</v>
      </c>
      <c r="I39" s="80">
        <f>IF(dystans!L10&gt;2,(oferta!H6+oferta!J6)/D5,oferta!H6/D5)</f>
        <v>0.70484581497797361</v>
      </c>
      <c r="J39" s="80">
        <f t="shared" si="11"/>
        <v>5.2631578947368418E-2</v>
      </c>
    </row>
    <row r="40" spans="1:10" x14ac:dyDescent="0.35">
      <c r="A40" s="19" t="str">
        <f t="shared" si="7"/>
        <v>uprawnienia spawalnicze - egzamin</v>
      </c>
      <c r="B40" s="19">
        <f t="shared" si="8"/>
        <v>20</v>
      </c>
      <c r="C40" s="23">
        <f t="shared" si="8"/>
        <v>12000</v>
      </c>
      <c r="D40" s="20">
        <f t="shared" si="12"/>
        <v>600</v>
      </c>
      <c r="E40" s="80">
        <f>IF(dystans!D10&gt;2,(oferta!B7+oferta!D7)/D6,oferta!B7/D7)</f>
        <v>0.91666666666666663</v>
      </c>
      <c r="F40" s="80">
        <f t="shared" si="9"/>
        <v>0.66666666666666663</v>
      </c>
      <c r="G40" s="80">
        <f>IF(dystans!H10&gt;2,(oferta!E7+oferta!G7)/D6,oferta!E7/D6)</f>
        <v>0.16666666666666666</v>
      </c>
      <c r="H40" s="80">
        <f t="shared" si="10"/>
        <v>1</v>
      </c>
      <c r="I40" s="80">
        <f>IF(dystans!L10&gt;2,(oferta!H7+oferta!J7)/D6,oferta!H7/D6)</f>
        <v>1.3333333333333333</v>
      </c>
      <c r="J40" s="80">
        <f t="shared" si="11"/>
        <v>0.1111111111111111</v>
      </c>
    </row>
    <row r="41" spans="1:10" x14ac:dyDescent="0.35">
      <c r="A41" s="22" t="str">
        <f t="shared" si="7"/>
        <v>uprawnienia na maszyny do robót drogowych</v>
      </c>
      <c r="B41" s="22">
        <f t="shared" si="8"/>
        <v>64</v>
      </c>
      <c r="C41" s="60">
        <f t="shared" si="8"/>
        <v>71820</v>
      </c>
      <c r="D41" s="20">
        <f t="shared" si="12"/>
        <v>1122.1875</v>
      </c>
      <c r="E41" s="80">
        <f>IF(dystans!D10&gt;2,(oferta!B17+oferta!D17)/D7,oferta!B17/D7)</f>
        <v>0.7128933444722918</v>
      </c>
      <c r="F41" s="80">
        <f t="shared" si="9"/>
        <v>6.4</v>
      </c>
      <c r="G41" s="80">
        <f>IF(dystans!H10&gt;2,(oferta!E17+oferta!G17)/D7,oferta!E17/D7)</f>
        <v>4.4555834029518238E-3</v>
      </c>
      <c r="H41" s="80">
        <f t="shared" si="10"/>
        <v>3.2</v>
      </c>
      <c r="I41" s="80">
        <f>IF(dystans!L10&gt;2,(oferta!H17+oferta!J17)/D7,oferta!H17/D7)</f>
        <v>0.3564466722361459</v>
      </c>
      <c r="J41" s="80">
        <f t="shared" si="11"/>
        <v>1.28</v>
      </c>
    </row>
    <row r="42" spans="1:10" x14ac:dyDescent="0.35">
      <c r="A42" s="22" t="str">
        <f t="shared" si="7"/>
        <v>uprawnienia energetyczne (D) - szkolenia</v>
      </c>
      <c r="B42" s="19">
        <f t="shared" si="8"/>
        <v>33</v>
      </c>
      <c r="C42" s="23">
        <f t="shared" si="8"/>
        <v>12440</v>
      </c>
      <c r="D42" s="20">
        <f t="shared" si="12"/>
        <v>376.969696969697</v>
      </c>
      <c r="E42" s="80">
        <f>IF(dystans!D10&gt;2,(oferta!B8+oferta!D8)/D8,oferta!B8/D8)</f>
        <v>1.8569131832797425</v>
      </c>
      <c r="F42" s="80">
        <f t="shared" si="9"/>
        <v>1.1000000000000001</v>
      </c>
      <c r="G42" s="80">
        <f>IF(dystans!H10&gt;2,(oferta!E8+oferta!G8)/D8,oferta!E8/D8)</f>
        <v>1.3263665594855305E-2</v>
      </c>
      <c r="H42" s="80">
        <f t="shared" si="10"/>
        <v>1.65</v>
      </c>
      <c r="I42" s="80">
        <f>IF(L10&gt;2,(oferta!H8+oferta!J8)/D8,oferta!H8/D8)</f>
        <v>1.1937299035369775</v>
      </c>
      <c r="J42" s="80">
        <f t="shared" si="11"/>
        <v>0.19411764705882353</v>
      </c>
    </row>
    <row r="43" spans="1:10" x14ac:dyDescent="0.35">
      <c r="A43" s="22" t="str">
        <f t="shared" si="7"/>
        <v>uprawnienia energetyczne (E) - szkolenia</v>
      </c>
      <c r="B43" s="22">
        <f t="shared" si="8"/>
        <v>21</v>
      </c>
      <c r="C43" s="23">
        <f t="shared" si="8"/>
        <v>10940</v>
      </c>
      <c r="D43" s="20">
        <f t="shared" si="12"/>
        <v>520.95238095238096</v>
      </c>
      <c r="E43" s="80">
        <f>IF(dystans!D10&gt;2,(oferta!B8+oferta!D8)/D9,oferta!B8/D8)</f>
        <v>1.3436928702010968</v>
      </c>
      <c r="F43" s="80">
        <f t="shared" si="9"/>
        <v>0.7</v>
      </c>
      <c r="G43" s="80">
        <f>IF(dystans!H10&gt;2,(oferta!E8+oferta!G8)/D9,oferta!E8/D9)</f>
        <v>9.5978062157221211E-3</v>
      </c>
      <c r="H43" s="80">
        <f t="shared" si="10"/>
        <v>1.05</v>
      </c>
      <c r="I43" s="80">
        <f>IF(dystans!L10&gt;2,(oferta!H8+oferta!J8)/D9,oferta!H8/D9)</f>
        <v>0.86380255941499084</v>
      </c>
      <c r="J43" s="80">
        <f t="shared" si="11"/>
        <v>0.12352941176470589</v>
      </c>
    </row>
    <row r="44" spans="1:10" x14ac:dyDescent="0.35">
      <c r="A44" s="22" t="str">
        <f t="shared" si="7"/>
        <v>uprawnienia energetyczne (D) - egzamin</v>
      </c>
      <c r="B44" s="22">
        <f t="shared" si="8"/>
        <v>48</v>
      </c>
      <c r="C44" s="60">
        <f t="shared" si="8"/>
        <v>28800</v>
      </c>
      <c r="D44" s="20">
        <f t="shared" si="12"/>
        <v>600</v>
      </c>
      <c r="E44" s="80">
        <f>IF(dystans!D10&gt;2,(oferta!B11+oferta!D11)/D10,oferta!B11/D10)</f>
        <v>1.1666666666666667</v>
      </c>
      <c r="F44" s="80">
        <f t="shared" si="9"/>
        <v>0.4</v>
      </c>
      <c r="G44" s="80">
        <f>IF(dystans!H10&gt;2,(oferta!E11+oferta!G11)/D10,oferta!E11/D10)</f>
        <v>8.3333333333333332E-3</v>
      </c>
      <c r="H44" s="80">
        <f t="shared" si="10"/>
        <v>2.4</v>
      </c>
      <c r="I44" s="80">
        <f>IF(dystans!L10&gt;2,(oferta!H9+oferta!J9)/D10,oferta!H9/D10)</f>
        <v>0.83333333333333337</v>
      </c>
      <c r="J44" s="80">
        <f t="shared" si="11"/>
        <v>0.32</v>
      </c>
    </row>
    <row r="45" spans="1:10" x14ac:dyDescent="0.35">
      <c r="A45" s="22" t="str">
        <f t="shared" si="7"/>
        <v>uprawnienia energetyczne (E) - egzamin</v>
      </c>
      <c r="B45" s="19">
        <f t="shared" si="8"/>
        <v>100</v>
      </c>
      <c r="C45" s="23">
        <f t="shared" si="8"/>
        <v>6000</v>
      </c>
      <c r="D45" s="20">
        <f t="shared" si="12"/>
        <v>60</v>
      </c>
      <c r="E45" s="80">
        <f>IF(dystans!D10&gt;2,(oferta!B12+oferta!D12)/D11,oferta!B12/D11)</f>
        <v>11.666666666666666</v>
      </c>
      <c r="F45" s="80">
        <f t="shared" si="9"/>
        <v>0.5</v>
      </c>
      <c r="G45" s="80">
        <f>IF(dystans!H10&gt;2,(oferta!E12+oferta!G12)/D11,oferta!E12/D11)</f>
        <v>8.3333333333333329E-2</v>
      </c>
      <c r="H45" s="80">
        <f t="shared" si="10"/>
        <v>5</v>
      </c>
      <c r="I45" s="80">
        <f>IF(dystans!L10&gt;2,(oferta!H10+oferta!J10)/D11,oferta!H10/D11)</f>
        <v>10</v>
      </c>
      <c r="J45" s="80">
        <f t="shared" si="11"/>
        <v>0.7142857142857143</v>
      </c>
    </row>
    <row r="46" spans="1:10" x14ac:dyDescent="0.35">
      <c r="A46" s="19" t="str">
        <f t="shared" si="7"/>
        <v>PE szkolenia dla monterów gazociągów</v>
      </c>
      <c r="B46" s="19">
        <f t="shared" si="8"/>
        <v>100</v>
      </c>
      <c r="C46" s="23">
        <f t="shared" si="8"/>
        <v>5000</v>
      </c>
      <c r="D46" s="20">
        <f t="shared" si="12"/>
        <v>50</v>
      </c>
      <c r="E46" s="80">
        <f>IF(dystans!D10&gt;2,(oferta!B13+oferta!D13)/D12,oferta!B13/D12)</f>
        <v>6</v>
      </c>
      <c r="F46" s="80">
        <f t="shared" si="9"/>
        <v>0.4</v>
      </c>
      <c r="G46" s="80">
        <f>IF(dystans!H10&gt;2,(oferta!E13+oferta!G13)/D12,oferta!E13/D12)</f>
        <v>2</v>
      </c>
      <c r="H46" s="80">
        <f t="shared" si="10"/>
        <v>0.4</v>
      </c>
      <c r="I46" s="80">
        <f>IF(dystans!L10&gt;2,(oferta!H11+oferta!J11)/D12,oferta!H11/D12)</f>
        <v>10</v>
      </c>
      <c r="J46" s="80">
        <f t="shared" si="11"/>
        <v>0.83333333333333337</v>
      </c>
    </row>
    <row r="47" spans="1:10" x14ac:dyDescent="0.35">
      <c r="A47" s="22" t="str">
        <f t="shared" si="7"/>
        <v>PE szkolenia dla projektantów i nadzorujących</v>
      </c>
      <c r="B47" s="19">
        <f t="shared" si="8"/>
        <v>100</v>
      </c>
      <c r="C47" s="23">
        <f t="shared" si="8"/>
        <v>3467</v>
      </c>
      <c r="D47" s="20">
        <f t="shared" si="12"/>
        <v>34.67</v>
      </c>
      <c r="E47" s="80">
        <f>IF(dystans!D10&gt;2,(oferta!B14+oferta!D14)/D13,oferta!B14/D13)</f>
        <v>6.9224113066051336</v>
      </c>
      <c r="F47" s="80">
        <f t="shared" si="9"/>
        <v>0.5</v>
      </c>
      <c r="G47" s="80">
        <f>IF(dystans!H10&gt;2,(oferta!E14+oferta!G14)/D13,oferta!E14/D13)</f>
        <v>0.14421690222094027</v>
      </c>
      <c r="H47" s="80">
        <f t="shared" si="10"/>
        <v>5</v>
      </c>
      <c r="I47" s="80">
        <f>IF(dystans!L10&gt;2,(oferta!H12+oferta!J12)/D13,oferta!H12/D13)</f>
        <v>23.074704355350445</v>
      </c>
      <c r="J47" s="80">
        <f t="shared" si="11"/>
        <v>1</v>
      </c>
    </row>
    <row r="48" spans="1:10" x14ac:dyDescent="0.35">
      <c r="A48" s="22" t="str">
        <f t="shared" si="7"/>
        <v>PE weryfikacje dla monetrów gazocigów</v>
      </c>
      <c r="B48" s="19">
        <f t="shared" si="8"/>
        <v>100</v>
      </c>
      <c r="C48" s="23">
        <f t="shared" si="8"/>
        <v>23000</v>
      </c>
      <c r="D48" s="20">
        <f t="shared" si="12"/>
        <v>230</v>
      </c>
      <c r="E48" s="80">
        <f>IF(dystans!D10&gt;2,(oferta!B15+oferta!D15)/D14,oferta!B15/D14)</f>
        <v>3.9130434782608696</v>
      </c>
      <c r="F48" s="80">
        <f t="shared" si="9"/>
        <v>0.5</v>
      </c>
      <c r="G48" s="80">
        <f>IF(dystans!H10&gt;2,(oferta!E15+oferta!G15)/D14,oferta!E15/D14)</f>
        <v>2.1739130434782608E-2</v>
      </c>
      <c r="H48" s="80">
        <f t="shared" si="10"/>
        <v>5</v>
      </c>
      <c r="I48" s="80">
        <f>IF(dystans!L10&gt;2,(oferta!H13+oferta!J13)/D14,oferta!H13/D14)</f>
        <v>3.9130434782608696</v>
      </c>
      <c r="J48" s="80">
        <f t="shared" si="11"/>
        <v>1.1111111111111112</v>
      </c>
    </row>
    <row r="49" spans="1:10" x14ac:dyDescent="0.35">
      <c r="A49" s="22" t="str">
        <f t="shared" si="7"/>
        <v>PE weryfikacje dla projektantów i nadzorujących</v>
      </c>
      <c r="B49" s="19">
        <f t="shared" si="8"/>
        <v>25</v>
      </c>
      <c r="C49" s="23">
        <f t="shared" si="8"/>
        <v>5000</v>
      </c>
      <c r="D49" s="20">
        <f t="shared" si="12"/>
        <v>200</v>
      </c>
      <c r="E49" s="80">
        <f>IF(dystans!D10&gt;2,(oferta!B16+oferta!D16)/D15,oferta!B16/D15)</f>
        <v>4.25</v>
      </c>
      <c r="F49" s="80">
        <f t="shared" si="9"/>
        <v>8.3333333333333329E-2</v>
      </c>
      <c r="G49" s="80">
        <f>IF(dystans!H10&gt;2,(oferta!E16+oferta!G16)/D15,oferta!E16/D15)</f>
        <v>2.5000000000000001E-2</v>
      </c>
      <c r="H49" s="80">
        <f t="shared" si="10"/>
        <v>1.25</v>
      </c>
      <c r="I49" s="80">
        <f>IF(dystans!L10&gt;2,(oferta!H14+oferta!J14)/D15,oferta!H14/D15)</f>
        <v>5</v>
      </c>
      <c r="J49" s="80">
        <f t="shared" si="11"/>
        <v>0.3125</v>
      </c>
    </row>
    <row r="50" spans="1:10" x14ac:dyDescent="0.35">
      <c r="A50" s="22" t="str">
        <f t="shared" si="7"/>
        <v>ratownictwo gazowe</v>
      </c>
      <c r="B50" s="19">
        <f t="shared" si="8"/>
        <v>300</v>
      </c>
      <c r="C50" s="23">
        <f t="shared" si="8"/>
        <v>600</v>
      </c>
      <c r="D50" s="20">
        <f t="shared" si="12"/>
        <v>2</v>
      </c>
      <c r="E50" s="80"/>
      <c r="F50" s="80">
        <f t="shared" si="9"/>
        <v>0</v>
      </c>
      <c r="G50" s="80"/>
      <c r="H50" s="80">
        <f t="shared" si="10"/>
        <v>0</v>
      </c>
      <c r="I50" s="80"/>
      <c r="J50" s="80">
        <f t="shared" si="11"/>
        <v>0</v>
      </c>
    </row>
    <row r="51" spans="1:10" ht="15" thickBot="1" x14ac:dyDescent="0.4"/>
    <row r="52" spans="1:10" ht="15" thickBot="1" x14ac:dyDescent="0.4">
      <c r="A52" s="129" t="s">
        <v>121</v>
      </c>
    </row>
    <row r="53" spans="1:10" x14ac:dyDescent="0.35">
      <c r="A53" s="202"/>
      <c r="B53" s="204" t="s">
        <v>63</v>
      </c>
      <c r="C53" s="206" t="s">
        <v>64</v>
      </c>
      <c r="D53" s="206" t="s">
        <v>65</v>
      </c>
      <c r="E53" s="213" t="str">
        <f>E36</f>
        <v>I-1</v>
      </c>
      <c r="F53" s="213"/>
      <c r="G53" s="213" t="str">
        <f>G36</f>
        <v>I-2</v>
      </c>
      <c r="H53" s="213"/>
      <c r="I53" s="201" t="str">
        <f>I36</f>
        <v>II-1</v>
      </c>
      <c r="J53" s="201"/>
    </row>
    <row r="54" spans="1:10" x14ac:dyDescent="0.35">
      <c r="A54" s="203"/>
      <c r="B54" s="205"/>
      <c r="C54" s="207"/>
      <c r="D54" s="207"/>
      <c r="E54" s="81" t="s">
        <v>66</v>
      </c>
      <c r="F54" s="81" t="s">
        <v>67</v>
      </c>
      <c r="G54" s="81" t="s">
        <v>66</v>
      </c>
      <c r="H54" s="81" t="s">
        <v>67</v>
      </c>
      <c r="I54" s="81" t="s">
        <v>66</v>
      </c>
      <c r="J54" s="81" t="s">
        <v>67</v>
      </c>
    </row>
    <row r="55" spans="1:10" x14ac:dyDescent="0.35">
      <c r="A55" s="19" t="str">
        <f t="shared" ref="A55:C67" si="13">A38</f>
        <v>uprawnienia spawalnicze - szkolenie + egzamin</v>
      </c>
      <c r="B55" s="19">
        <f t="shared" si="13"/>
        <v>10</v>
      </c>
      <c r="C55" s="23">
        <f t="shared" si="13"/>
        <v>45400</v>
      </c>
      <c r="D55" s="20">
        <f>C55/B55</f>
        <v>4540</v>
      </c>
      <c r="E55" s="80">
        <f>IF(dystans!D11&gt;2,(oferta!B5+oferta!D5)/D4,oferta!B5/D5)</f>
        <v>2.2026431718061675E-2</v>
      </c>
      <c r="F55" s="80">
        <f t="shared" ref="F55:F67" si="14">F38</f>
        <v>0.02</v>
      </c>
      <c r="G55" s="80">
        <f>IF(dystans!H11&gt;2,(oferta!E5+oferta!G5)/D4,oferta!E5/D4)</f>
        <v>2.2026431718061675E-2</v>
      </c>
      <c r="H55" s="80">
        <f t="shared" ref="H55:H67" si="15">H38</f>
        <v>0.5</v>
      </c>
      <c r="I55" s="80">
        <f>IF(dystans!L11&gt;2,(oferta!H5+oferta!J5)/D4,oferta!H5/D4)</f>
        <v>0.68281938325991187</v>
      </c>
      <c r="J55" s="80">
        <f t="shared" ref="J55:J67" si="16">J38</f>
        <v>0.05</v>
      </c>
    </row>
    <row r="56" spans="1:10" x14ac:dyDescent="0.35">
      <c r="A56" s="19" t="str">
        <f t="shared" si="13"/>
        <v xml:space="preserve">uprawnienia spawalnicze - szkolenie  </v>
      </c>
      <c r="B56" s="19">
        <f t="shared" si="13"/>
        <v>10</v>
      </c>
      <c r="C56" s="23">
        <f t="shared" si="13"/>
        <v>45400</v>
      </c>
      <c r="D56" s="20">
        <f t="shared" ref="D56:D67" si="17">C56/B56</f>
        <v>4540</v>
      </c>
      <c r="E56" s="80">
        <f>IF(dystans!D11&gt;2,(oferta!B6+oferta!D6)/D5,oferta!B6/D5)</f>
        <v>6.6079295154185022E-2</v>
      </c>
      <c r="F56" s="80">
        <f t="shared" si="14"/>
        <v>0.04</v>
      </c>
      <c r="G56" s="80">
        <f>IF(dystans!H11&gt;2,(oferta!E6+oferta!G6)/D5,oferta!E6/D5)</f>
        <v>2.2026431718061675E-2</v>
      </c>
      <c r="H56" s="80">
        <f t="shared" si="15"/>
        <v>0.2</v>
      </c>
      <c r="I56" s="80">
        <f>IF(dystans!L11&gt;2,(oferta!H6+oferta!J6)/D5,oferta!H6/D5)</f>
        <v>0.70484581497797361</v>
      </c>
      <c r="J56" s="80">
        <f t="shared" si="16"/>
        <v>5.2631578947368418E-2</v>
      </c>
    </row>
    <row r="57" spans="1:10" x14ac:dyDescent="0.35">
      <c r="A57" s="19" t="str">
        <f t="shared" si="13"/>
        <v>uprawnienia spawalnicze - egzamin</v>
      </c>
      <c r="B57" s="19">
        <f t="shared" si="13"/>
        <v>20</v>
      </c>
      <c r="C57" s="23">
        <f t="shared" si="13"/>
        <v>12000</v>
      </c>
      <c r="D57" s="20">
        <f t="shared" si="17"/>
        <v>600</v>
      </c>
      <c r="E57" s="80">
        <f>IF(dystans!D11&gt;2,(oferta!B7+oferta!D7)/D6,oferta!B7/D7)</f>
        <v>0.31189083820662766</v>
      </c>
      <c r="F57" s="80">
        <f t="shared" si="14"/>
        <v>0.66666666666666663</v>
      </c>
      <c r="G57" s="80">
        <f>IF(dystans!H11&gt;2,(oferta!E7+oferta!G7)/D6,oferta!E7/D6)</f>
        <v>0.16666666666666666</v>
      </c>
      <c r="H57" s="80">
        <f t="shared" si="15"/>
        <v>1</v>
      </c>
      <c r="I57" s="80">
        <f>IF(dystans!L11&gt;2,(oferta!H7+oferta!J7)/D6,oferta!H7/D6)</f>
        <v>1.3333333333333333</v>
      </c>
      <c r="J57" s="80">
        <f t="shared" si="16"/>
        <v>0.1111111111111111</v>
      </c>
    </row>
    <row r="58" spans="1:10" x14ac:dyDescent="0.35">
      <c r="A58" s="22" t="str">
        <f t="shared" si="13"/>
        <v>uprawnienia na maszyny do robót drogowych</v>
      </c>
      <c r="B58" s="22">
        <f t="shared" si="13"/>
        <v>64</v>
      </c>
      <c r="C58" s="60">
        <f t="shared" si="13"/>
        <v>71820</v>
      </c>
      <c r="D58" s="20">
        <f t="shared" si="17"/>
        <v>1122.1875</v>
      </c>
      <c r="E58" s="80">
        <f>IF(dystans!D11&gt;2,(oferta!B17+oferta!D17)/D7,oferta!B17/D7)</f>
        <v>0.44555834029518238</v>
      </c>
      <c r="F58" s="80">
        <f t="shared" si="14"/>
        <v>6.4</v>
      </c>
      <c r="G58" s="80">
        <f>IF(dystans!H11&gt;2,(oferta!E17+oferta!G17)/D7,oferta!E17/D7)</f>
        <v>4.4555834029518238E-3</v>
      </c>
      <c r="H58" s="80">
        <f t="shared" si="15"/>
        <v>3.2</v>
      </c>
      <c r="I58" s="80">
        <f>IF(dystans!L11&gt;2,(oferta!H17+oferta!J17)/D7,oferta!H17/D7)</f>
        <v>0.3564466722361459</v>
      </c>
      <c r="J58" s="80">
        <f t="shared" si="16"/>
        <v>1.28</v>
      </c>
    </row>
    <row r="59" spans="1:10" x14ac:dyDescent="0.35">
      <c r="A59" s="22" t="str">
        <f t="shared" si="13"/>
        <v>uprawnienia energetyczne (D) - szkolenia</v>
      </c>
      <c r="B59" s="19">
        <f t="shared" si="13"/>
        <v>33</v>
      </c>
      <c r="C59" s="23">
        <f t="shared" si="13"/>
        <v>12440</v>
      </c>
      <c r="D59" s="20">
        <f t="shared" si="17"/>
        <v>376.969696969697</v>
      </c>
      <c r="E59" s="80">
        <f>IF(dystans!D11&gt;2,(oferta!B8+oferta!D8)/D8,oferta!B8/D8)</f>
        <v>1.3263665594855305</v>
      </c>
      <c r="F59" s="80">
        <f t="shared" si="14"/>
        <v>1.1000000000000001</v>
      </c>
      <c r="G59" s="80">
        <f>IF(dystans!H11&gt;2,(oferta!E8+oferta!G8)/D8,oferta!E8/D8)</f>
        <v>1.3263665594855305E-2</v>
      </c>
      <c r="H59" s="80">
        <f t="shared" si="15"/>
        <v>1.65</v>
      </c>
      <c r="I59" s="80">
        <f>IF(L11&gt;2,(oferta!H8+oferta!J8)/D8,oferta!H8/D8)</f>
        <v>1.1937299035369775</v>
      </c>
      <c r="J59" s="80">
        <f t="shared" si="16"/>
        <v>0.19411764705882353</v>
      </c>
    </row>
    <row r="60" spans="1:10" x14ac:dyDescent="0.35">
      <c r="A60" s="22" t="str">
        <f t="shared" si="13"/>
        <v>uprawnienia energetyczne (E) - szkolenia</v>
      </c>
      <c r="B60" s="22">
        <f t="shared" si="13"/>
        <v>21</v>
      </c>
      <c r="C60" s="23">
        <f t="shared" si="13"/>
        <v>10940</v>
      </c>
      <c r="D60" s="20">
        <f t="shared" si="17"/>
        <v>520.95238095238096</v>
      </c>
      <c r="E60" s="80">
        <f>IF(dystans!D11&gt;2,(oferta!B8+oferta!D8)/D9,oferta!B8/D8)</f>
        <v>1.3263665594855305</v>
      </c>
      <c r="F60" s="80">
        <f t="shared" si="14"/>
        <v>0.7</v>
      </c>
      <c r="G60" s="80">
        <f>IF(dystans!H11&gt;2,(oferta!E8+oferta!G8)/D9,oferta!E8/D9)</f>
        <v>9.5978062157221211E-3</v>
      </c>
      <c r="H60" s="80">
        <f t="shared" si="15"/>
        <v>1.05</v>
      </c>
      <c r="I60" s="80">
        <f>IF(dystans!L11&gt;2,(oferta!H8+oferta!J8)/D9,oferta!H8/D9)</f>
        <v>0.86380255941499084</v>
      </c>
      <c r="J60" s="80">
        <f t="shared" si="16"/>
        <v>0.12352941176470589</v>
      </c>
    </row>
    <row r="61" spans="1:10" x14ac:dyDescent="0.35">
      <c r="A61" s="22" t="str">
        <f t="shared" si="13"/>
        <v>uprawnienia energetyczne (D) - egzamin</v>
      </c>
      <c r="B61" s="22">
        <f t="shared" si="13"/>
        <v>48</v>
      </c>
      <c r="C61" s="60">
        <f t="shared" si="13"/>
        <v>28800</v>
      </c>
      <c r="D61" s="20">
        <f t="shared" si="17"/>
        <v>600</v>
      </c>
      <c r="E61" s="80">
        <f>IF(dystans!D11&gt;2,(oferta!B11+oferta!D11)/D10,oferta!B11/D10)</f>
        <v>0.83333333333333337</v>
      </c>
      <c r="F61" s="80">
        <f t="shared" si="14"/>
        <v>0.4</v>
      </c>
      <c r="G61" s="80">
        <f>IF(dystans!H11&gt;2,(oferta!E11+oferta!G11)/D10,oferta!E11/D10)</f>
        <v>8.3333333333333332E-3</v>
      </c>
      <c r="H61" s="80">
        <f t="shared" si="15"/>
        <v>2.4</v>
      </c>
      <c r="I61" s="80">
        <f>IF(dystans!L11&gt;2,(oferta!H9+oferta!J9)/D10,oferta!H9/D10)</f>
        <v>0.83333333333333337</v>
      </c>
      <c r="J61" s="80">
        <f t="shared" si="16"/>
        <v>0.32</v>
      </c>
    </row>
    <row r="62" spans="1:10" x14ac:dyDescent="0.35">
      <c r="A62" s="22" t="str">
        <f t="shared" si="13"/>
        <v>uprawnienia energetyczne (E) - egzamin</v>
      </c>
      <c r="B62" s="19">
        <f t="shared" si="13"/>
        <v>100</v>
      </c>
      <c r="C62" s="23">
        <f t="shared" si="13"/>
        <v>6000</v>
      </c>
      <c r="D62" s="20">
        <f t="shared" si="17"/>
        <v>60</v>
      </c>
      <c r="E62" s="80">
        <f>IF(dystans!D11&gt;2,(oferta!B12+oferta!D12)/D11,oferta!B12/D11)</f>
        <v>8.3333333333333339</v>
      </c>
      <c r="F62" s="80">
        <f t="shared" si="14"/>
        <v>0.5</v>
      </c>
      <c r="G62" s="80">
        <f>IF(dystans!H11&gt;2,(oferta!E12+oferta!G12)/D11,oferta!E12/D11)</f>
        <v>8.3333333333333329E-2</v>
      </c>
      <c r="H62" s="80">
        <f t="shared" si="15"/>
        <v>5</v>
      </c>
      <c r="I62" s="80">
        <f>IF(dystans!L11&gt;2,(oferta!H10+oferta!J10)/D11,oferta!H10/D11)</f>
        <v>10</v>
      </c>
      <c r="J62" s="80">
        <f t="shared" si="16"/>
        <v>0.7142857142857143</v>
      </c>
    </row>
    <row r="63" spans="1:10" x14ac:dyDescent="0.35">
      <c r="A63" s="19" t="str">
        <f t="shared" si="13"/>
        <v>PE szkolenia dla monterów gazociągów</v>
      </c>
      <c r="B63" s="19">
        <f t="shared" si="13"/>
        <v>100</v>
      </c>
      <c r="C63" s="23">
        <f t="shared" si="13"/>
        <v>5000</v>
      </c>
      <c r="D63" s="20">
        <f t="shared" si="17"/>
        <v>50</v>
      </c>
      <c r="E63" s="80">
        <f>IF(dystans!D11&gt;2,(oferta!B13+oferta!D13)/D12,oferta!B13/D12)</f>
        <v>2</v>
      </c>
      <c r="F63" s="80">
        <f t="shared" si="14"/>
        <v>0.4</v>
      </c>
      <c r="G63" s="80">
        <f>IF(dystans!H11&gt;2,(oferta!E13+oferta!G13)/D12,oferta!E13/D12)</f>
        <v>2</v>
      </c>
      <c r="H63" s="80">
        <f t="shared" si="15"/>
        <v>0.4</v>
      </c>
      <c r="I63" s="80">
        <f>IF(dystans!L11&gt;2,(oferta!H11+oferta!J11)/D12,oferta!H11/D12)</f>
        <v>10</v>
      </c>
      <c r="J63" s="80">
        <f t="shared" si="16"/>
        <v>0.83333333333333337</v>
      </c>
    </row>
    <row r="64" spans="1:10" x14ac:dyDescent="0.35">
      <c r="A64" s="22" t="str">
        <f t="shared" si="13"/>
        <v>PE szkolenia dla projektantów i nadzorujących</v>
      </c>
      <c r="B64" s="19">
        <f t="shared" si="13"/>
        <v>100</v>
      </c>
      <c r="C64" s="23">
        <f t="shared" si="13"/>
        <v>3467</v>
      </c>
      <c r="D64" s="20">
        <f t="shared" si="17"/>
        <v>34.67</v>
      </c>
      <c r="E64" s="80">
        <f>IF(dystans!D11&gt;2,(oferta!B14+oferta!D14)/D13,oferta!B14/D13)</f>
        <v>1.1537352177675222</v>
      </c>
      <c r="F64" s="80">
        <f t="shared" si="14"/>
        <v>0.5</v>
      </c>
      <c r="G64" s="80">
        <f>IF(dystans!H11&gt;2,(oferta!E14+oferta!G14)/D13,oferta!E14/D13)</f>
        <v>0.14421690222094027</v>
      </c>
      <c r="H64" s="80">
        <f t="shared" si="15"/>
        <v>5</v>
      </c>
      <c r="I64" s="80">
        <f>IF(dystans!L11&gt;2,(oferta!H12+oferta!J12)/D13,oferta!H12/D13)</f>
        <v>23.074704355350445</v>
      </c>
      <c r="J64" s="80">
        <f t="shared" si="16"/>
        <v>1</v>
      </c>
    </row>
    <row r="65" spans="1:10" x14ac:dyDescent="0.35">
      <c r="A65" s="22" t="str">
        <f t="shared" si="13"/>
        <v>PE weryfikacje dla monetrów gazocigów</v>
      </c>
      <c r="B65" s="19">
        <f t="shared" si="13"/>
        <v>100</v>
      </c>
      <c r="C65" s="23">
        <f t="shared" si="13"/>
        <v>23000</v>
      </c>
      <c r="D65" s="20">
        <f t="shared" si="17"/>
        <v>230</v>
      </c>
      <c r="E65" s="80">
        <f>IF(dystans!D11&gt;2,(oferta!B15+oferta!D15)/D14,oferta!B15/D14)</f>
        <v>2.1739130434782608</v>
      </c>
      <c r="F65" s="80">
        <f t="shared" si="14"/>
        <v>0.5</v>
      </c>
      <c r="G65" s="80">
        <f>IF(dystans!H11&gt;2,(oferta!E15+oferta!G15)/D14,oferta!E15/D14)</f>
        <v>2.1739130434782608E-2</v>
      </c>
      <c r="H65" s="80">
        <f t="shared" si="15"/>
        <v>5</v>
      </c>
      <c r="I65" s="80">
        <f>IF(dystans!L11&gt;2,(oferta!H13+oferta!J13)/D14,oferta!H13/D14)</f>
        <v>3.9130434782608696</v>
      </c>
      <c r="J65" s="80">
        <f t="shared" si="16"/>
        <v>1.1111111111111112</v>
      </c>
    </row>
    <row r="66" spans="1:10" x14ac:dyDescent="0.35">
      <c r="A66" s="22" t="str">
        <f t="shared" si="13"/>
        <v>PE weryfikacje dla projektantów i nadzorujących</v>
      </c>
      <c r="B66" s="19">
        <f t="shared" si="13"/>
        <v>25</v>
      </c>
      <c r="C66" s="23">
        <f t="shared" si="13"/>
        <v>5000</v>
      </c>
      <c r="D66" s="20">
        <f t="shared" si="17"/>
        <v>200</v>
      </c>
      <c r="E66" s="80">
        <f>IF(dystans!D11&gt;2,(oferta!B16+oferta!D16)/D15,oferta!B16/D15)</f>
        <v>3.25</v>
      </c>
      <c r="F66" s="80">
        <f t="shared" si="14"/>
        <v>8.3333333333333329E-2</v>
      </c>
      <c r="G66" s="80">
        <f>IF(dystans!H11&gt;2,(oferta!E16+oferta!G16)/D15,oferta!E16/D15)</f>
        <v>2.5000000000000001E-2</v>
      </c>
      <c r="H66" s="80">
        <f t="shared" si="15"/>
        <v>1.25</v>
      </c>
      <c r="I66" s="80">
        <f>IF(dystans!L11&gt;2,(oferta!H14+oferta!J14)/D15,oferta!H14/D15)</f>
        <v>5</v>
      </c>
      <c r="J66" s="80">
        <f t="shared" si="16"/>
        <v>0.3125</v>
      </c>
    </row>
    <row r="67" spans="1:10" x14ac:dyDescent="0.35">
      <c r="A67" s="22" t="str">
        <f t="shared" si="13"/>
        <v>ratownictwo gazowe</v>
      </c>
      <c r="B67" s="19">
        <f t="shared" si="13"/>
        <v>300</v>
      </c>
      <c r="C67" s="23">
        <f t="shared" si="13"/>
        <v>600</v>
      </c>
      <c r="D67" s="20">
        <f t="shared" si="17"/>
        <v>2</v>
      </c>
      <c r="E67" s="80"/>
      <c r="F67" s="80">
        <f t="shared" si="14"/>
        <v>0</v>
      </c>
      <c r="G67" s="80"/>
      <c r="H67" s="80">
        <f t="shared" si="15"/>
        <v>0</v>
      </c>
      <c r="I67" s="80"/>
      <c r="J67" s="80">
        <f t="shared" si="16"/>
        <v>0</v>
      </c>
    </row>
  </sheetData>
  <mergeCells count="28">
    <mergeCell ref="G19:H19"/>
    <mergeCell ref="I19:J19"/>
    <mergeCell ref="A36:A37"/>
    <mergeCell ref="B36:B37"/>
    <mergeCell ref="C36:C37"/>
    <mergeCell ref="D36:D37"/>
    <mergeCell ref="E36:F36"/>
    <mergeCell ref="G36:H36"/>
    <mergeCell ref="I36:J36"/>
    <mergeCell ref="A19:A20"/>
    <mergeCell ref="B19:B20"/>
    <mergeCell ref="C19:C20"/>
    <mergeCell ref="D19:D20"/>
    <mergeCell ref="E19:F19"/>
    <mergeCell ref="I2:J2"/>
    <mergeCell ref="A2:A3"/>
    <mergeCell ref="B2:B3"/>
    <mergeCell ref="C2:C3"/>
    <mergeCell ref="D2:D3"/>
    <mergeCell ref="E2:F2"/>
    <mergeCell ref="G2:H2"/>
    <mergeCell ref="G53:H53"/>
    <mergeCell ref="I53:J53"/>
    <mergeCell ref="A53:A54"/>
    <mergeCell ref="B53:B54"/>
    <mergeCell ref="C53:C54"/>
    <mergeCell ref="D53:D54"/>
    <mergeCell ref="E53:F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J50"/>
  <sheetViews>
    <sheetView showGridLines="0" workbookViewId="0">
      <selection activeCell="I37" sqref="I37"/>
    </sheetView>
  </sheetViews>
  <sheetFormatPr defaultColWidth="9.08984375" defaultRowHeight="14.5" x14ac:dyDescent="0.35"/>
  <cols>
    <col min="1" max="1" width="43.6328125" style="18" bestFit="1" customWidth="1"/>
    <col min="2" max="2" width="9.08984375" style="18"/>
    <col min="3" max="3" width="12.36328125" style="18" bestFit="1" customWidth="1"/>
    <col min="4" max="4" width="11.36328125" style="18" bestFit="1" customWidth="1"/>
    <col min="5" max="6" width="10.6328125" style="18" customWidth="1"/>
    <col min="7" max="7" width="10.08984375" style="18" customWidth="1"/>
    <col min="8" max="8" width="10.6328125" style="18" customWidth="1"/>
    <col min="9" max="9" width="10.08984375" style="18" customWidth="1"/>
    <col min="10" max="10" width="10.54296875" style="18" customWidth="1"/>
    <col min="11" max="16384" width="9.08984375" style="18"/>
  </cols>
  <sheetData>
    <row r="1" spans="1:10" ht="15" thickBot="1" x14ac:dyDescent="0.4">
      <c r="A1" s="124" t="s">
        <v>122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00" t="str">
        <f>'Oddział III'!E2:F2</f>
        <v>I-1</v>
      </c>
      <c r="F2" s="200"/>
      <c r="G2" s="200" t="str">
        <f>'Oddział III'!G2:H2</f>
        <v>I-2</v>
      </c>
      <c r="H2" s="200"/>
      <c r="I2" s="201" t="str">
        <f>'Oddział III'!I2:J2</f>
        <v>II-1</v>
      </c>
      <c r="J2" s="201"/>
    </row>
    <row r="3" spans="1:10" x14ac:dyDescent="0.35">
      <c r="A3" s="203"/>
      <c r="B3" s="205"/>
      <c r="C3" s="207"/>
      <c r="D3" s="207"/>
      <c r="E3" s="81" t="s">
        <v>66</v>
      </c>
      <c r="F3" s="81" t="s">
        <v>67</v>
      </c>
      <c r="G3" s="81" t="s">
        <v>66</v>
      </c>
      <c r="H3" s="81" t="s">
        <v>67</v>
      </c>
      <c r="I3" s="81" t="s">
        <v>66</v>
      </c>
      <c r="J3" s="81" t="s">
        <v>67</v>
      </c>
    </row>
    <row r="4" spans="1:10" x14ac:dyDescent="0.35">
      <c r="A4" s="19" t="str">
        <f>'Oddział I'!A4</f>
        <v>uprawnienia spawalnicze - szkolenie + egzamin</v>
      </c>
      <c r="B4" s="33">
        <v>10</v>
      </c>
      <c r="C4" s="34">
        <v>45400</v>
      </c>
      <c r="D4" s="23">
        <f>C4/B4</f>
        <v>4540</v>
      </c>
      <c r="E4" s="80">
        <f>IF(dystans!D19&gt;2,(oferta!B5+oferta!D5)/D4,oferta!B5/D5)</f>
        <v>4.405286343612335E-2</v>
      </c>
      <c r="F4" s="80">
        <f>B4/oferta!C5</f>
        <v>0.02</v>
      </c>
      <c r="G4" s="80">
        <f>IF(dystans!H19&gt;2,(oferta!E5+oferta!G5)/D4,oferta!E5/D4)</f>
        <v>2.2026431718061675E-2</v>
      </c>
      <c r="H4" s="80">
        <f>B4/oferta!F5</f>
        <v>0.5</v>
      </c>
      <c r="I4" s="80">
        <f>IF(dystans!L19&gt;2,(oferta!H5+oferta!J5)/D4,oferta!H5/D4)</f>
        <v>0.68281938325991187</v>
      </c>
      <c r="J4" s="80">
        <f>B4/oferta!I5</f>
        <v>0.05</v>
      </c>
    </row>
    <row r="5" spans="1:10" x14ac:dyDescent="0.35">
      <c r="A5" s="19" t="str">
        <f>'Oddział I'!A5</f>
        <v xml:space="preserve">uprawnienia spawalnicze - szkolenie  </v>
      </c>
      <c r="B5" s="33">
        <v>10</v>
      </c>
      <c r="C5" s="34">
        <v>45400</v>
      </c>
      <c r="D5" s="23">
        <f t="shared" ref="D5:D16" si="0">C5/B5</f>
        <v>4540</v>
      </c>
      <c r="E5" s="80">
        <f>IF(dystans!D19&gt;2,(oferta!B6+oferta!D6)/D5,oferta!B6/D5)</f>
        <v>0.13215859030837004</v>
      </c>
      <c r="F5" s="80">
        <f>B5/oferta!C6</f>
        <v>0.04</v>
      </c>
      <c r="G5" s="80">
        <f>IF(dystans!H19&gt;2,(oferta!E6+oferta!G6)/D5,oferta!E6/D5)</f>
        <v>2.2026431718061675E-2</v>
      </c>
      <c r="H5" s="80">
        <f>B5/oferta!F6</f>
        <v>0.2</v>
      </c>
      <c r="I5" s="80">
        <f>IF(dystans!L19&gt;2,(oferta!H6+oferta!J6)/D5,oferta!H6/D5)</f>
        <v>0.70484581497797361</v>
      </c>
      <c r="J5" s="80">
        <f>B5/oferta!I6</f>
        <v>5.2631578947368418E-2</v>
      </c>
    </row>
    <row r="6" spans="1:10" x14ac:dyDescent="0.35">
      <c r="A6" s="19" t="str">
        <f>'Oddział I'!A6</f>
        <v>uprawnienia spawalnicze - egzamin</v>
      </c>
      <c r="B6" s="33">
        <v>20</v>
      </c>
      <c r="C6" s="34">
        <v>12000</v>
      </c>
      <c r="D6" s="23">
        <f t="shared" si="0"/>
        <v>600</v>
      </c>
      <c r="E6" s="80">
        <f>IF(dystans!D19&gt;2,(oferta!B7+oferta!D7)/D6,oferta!B7/D7)</f>
        <v>0.91666666666666663</v>
      </c>
      <c r="F6" s="80">
        <f>B6/oferta!C7</f>
        <v>0.66666666666666663</v>
      </c>
      <c r="G6" s="80">
        <f>IF(dystans!H19&gt;2,(oferta!E7+oferta!G7)/D6,oferta!E7/D6)</f>
        <v>0.16666666666666666</v>
      </c>
      <c r="H6" s="80">
        <f>B6/oferta!F7</f>
        <v>1</v>
      </c>
      <c r="I6" s="80">
        <f>IF(dystans!L19&gt;2,(oferta!H7+oferta!J7)/D6,oferta!H7/D6)</f>
        <v>1.3333333333333333</v>
      </c>
      <c r="J6" s="80">
        <f>B6/oferta!I7</f>
        <v>0.1111111111111111</v>
      </c>
    </row>
    <row r="7" spans="1:10" x14ac:dyDescent="0.35">
      <c r="A7" s="22" t="str">
        <f>'Oddział I'!A7</f>
        <v>uprawnienia na maszyny do robót drogowych</v>
      </c>
      <c r="B7" s="35">
        <v>64</v>
      </c>
      <c r="C7" s="36">
        <v>71820</v>
      </c>
      <c r="D7" s="23">
        <f t="shared" si="0"/>
        <v>1122.1875</v>
      </c>
      <c r="E7" s="80">
        <f>IF(dystans!D19&gt;2,(oferta!B17+oferta!D17)/D7,oferta!B17/D7)</f>
        <v>0.7128933444722918</v>
      </c>
      <c r="F7" s="80">
        <f>B7/oferta!C17</f>
        <v>6.4</v>
      </c>
      <c r="G7" s="80">
        <f>IF(dystans!H19&gt;2,(oferta!E17+oferta!G17)/D7,ofertaE17/D7)</f>
        <v>4.4555834029518238E-3</v>
      </c>
      <c r="H7" s="80">
        <f>B7/oferta!F17</f>
        <v>3.2</v>
      </c>
      <c r="I7" s="80">
        <f>IF(dystans!L19&gt;2,(oferta!H17+oferta!J17)/D7,oferta!H17/D7)</f>
        <v>0.3564466722361459</v>
      </c>
      <c r="J7" s="80">
        <f>B7/oferta!I17</f>
        <v>1.28</v>
      </c>
    </row>
    <row r="8" spans="1:10" x14ac:dyDescent="0.35">
      <c r="A8" s="22" t="str">
        <f>'Oddział I'!A8</f>
        <v>uprawnienia energetyczne (D) - szkolenia</v>
      </c>
      <c r="B8" s="33">
        <v>33</v>
      </c>
      <c r="C8" s="34">
        <v>12440</v>
      </c>
      <c r="D8" s="23">
        <f t="shared" si="0"/>
        <v>376.969696969697</v>
      </c>
      <c r="E8" s="80">
        <f>IF(dystans!D19&gt;2,(oferta!B8+oferta!D8)/D8,oferta!B8/D8)</f>
        <v>1.8569131832797425</v>
      </c>
      <c r="F8" s="80">
        <f>B8/oferta!C8</f>
        <v>1.1000000000000001</v>
      </c>
      <c r="G8" s="80">
        <f>IF(dystans!H19&gt;2,(oferta!E8+oferta!G8)/D8,oferta!E8/D8)</f>
        <v>1.3263665594855305E-2</v>
      </c>
      <c r="H8" s="80">
        <f>B8/oferta!F8</f>
        <v>1.65</v>
      </c>
      <c r="I8" s="80">
        <f>IF(dystans!L19&gt;2,(oferta!H8+oferta!J8)/D8,oferta!H8)</f>
        <v>1.1937299035369775</v>
      </c>
      <c r="J8" s="80">
        <f>B8/oferta!I8</f>
        <v>0.19411764705882353</v>
      </c>
    </row>
    <row r="9" spans="1:10" x14ac:dyDescent="0.35">
      <c r="A9" s="22" t="str">
        <f>'Oddział I'!A9</f>
        <v>uprawnienia energetyczne (E) - szkolenia</v>
      </c>
      <c r="B9" s="35">
        <v>21</v>
      </c>
      <c r="C9" s="34">
        <v>10940</v>
      </c>
      <c r="D9" s="23">
        <f t="shared" si="0"/>
        <v>520.95238095238096</v>
      </c>
      <c r="E9" s="80">
        <f>IF(dystans!D19&gt;2,(oferta!B8+oferta!D8)/D9,oferta!B8/D8)</f>
        <v>1.3436928702010968</v>
      </c>
      <c r="F9" s="80">
        <f>B9/oferta!C8</f>
        <v>0.7</v>
      </c>
      <c r="G9" s="80">
        <f>IF(dystans!H19&gt;2,(oferta!E8+oferta!G8)/D9,oferta!E8/D9)</f>
        <v>9.5978062157221211E-3</v>
      </c>
      <c r="H9" s="80">
        <f>B9/oferta!F8</f>
        <v>1.05</v>
      </c>
      <c r="I9" s="80">
        <f>IF(dystans!L19&gt;2,(oferta!H8+oferta!J8)/D9,oferta!H8/D9)</f>
        <v>0.86380255941499084</v>
      </c>
      <c r="J9" s="80">
        <f>B9/oferta!I8</f>
        <v>0.12352941176470589</v>
      </c>
    </row>
    <row r="10" spans="1:10" x14ac:dyDescent="0.35">
      <c r="A10" s="22" t="str">
        <f>'Oddział I'!A10</f>
        <v>uprawnienia energetyczne (D) - egzamin</v>
      </c>
      <c r="B10" s="35">
        <v>48</v>
      </c>
      <c r="C10" s="36">
        <v>28800</v>
      </c>
      <c r="D10" s="23">
        <f t="shared" si="0"/>
        <v>600</v>
      </c>
      <c r="E10" s="80">
        <f>IF(dystans!D19&gt;2,(oferta!B11+oferta!D11)/D10,oferta!B11/D10)</f>
        <v>1.1666666666666667</v>
      </c>
      <c r="F10" s="80">
        <f>B10/oferta!C11</f>
        <v>0.4</v>
      </c>
      <c r="G10" s="80">
        <f>IF(dystans!H19&gt;2,(oferta!E11+oferta!G11)/D10,oferta!E11/D10)</f>
        <v>8.3333333333333332E-3</v>
      </c>
      <c r="H10" s="80">
        <f>B10/oferta!F11</f>
        <v>2.4</v>
      </c>
      <c r="I10" s="80">
        <f>IF(dystans!L19&gt;2,(oferta!H9+oferta!J9)/D10,oferta!H9/D10)</f>
        <v>0.83333333333333337</v>
      </c>
      <c r="J10" s="80">
        <f>B10/oferta!I9</f>
        <v>0.32</v>
      </c>
    </row>
    <row r="11" spans="1:10" x14ac:dyDescent="0.35">
      <c r="A11" s="22" t="str">
        <f>'Oddział I'!A11</f>
        <v>uprawnienia energetyczne (E) - egzamin</v>
      </c>
      <c r="B11" s="33">
        <v>20</v>
      </c>
      <c r="C11" s="34">
        <v>1200</v>
      </c>
      <c r="D11" s="23">
        <f t="shared" si="0"/>
        <v>60</v>
      </c>
      <c r="E11" s="80">
        <f>IF(dystans!D19&gt;2,(oferta!B12+oferta!D12)/D11,oferta!B12/D11)</f>
        <v>11.666666666666666</v>
      </c>
      <c r="F11" s="80">
        <f>B11/oferta!C12</f>
        <v>0.1</v>
      </c>
      <c r="G11" s="80">
        <f>IF(dystans!H19&gt;2,(oferta!E12+oferta!G12)/D11,oferta!E12/D11)</f>
        <v>8.3333333333333329E-2</v>
      </c>
      <c r="H11" s="80">
        <f>B11/oferta!F12</f>
        <v>1</v>
      </c>
      <c r="I11" s="80">
        <f>IF(dystans!L19&gt;2,(oferta!H10+oferta!J10)/D11,oferta!H10/D11)</f>
        <v>10</v>
      </c>
      <c r="J11" s="80">
        <f>B11/oferta!I10</f>
        <v>0.14285714285714285</v>
      </c>
    </row>
    <row r="12" spans="1:10" x14ac:dyDescent="0.35">
      <c r="A12" s="19" t="str">
        <f>'Oddział I'!A12</f>
        <v>PE szkolenia dla monterów gazociągów</v>
      </c>
      <c r="B12" s="33">
        <v>20</v>
      </c>
      <c r="C12" s="34">
        <v>3489</v>
      </c>
      <c r="D12" s="23">
        <f t="shared" si="0"/>
        <v>174.45</v>
      </c>
      <c r="E12" s="80">
        <f>IF(dystans!D19&gt;2,(oferta!B13+oferta!D13)/D12,oferta!B13/D12)</f>
        <v>1.7196904557179709</v>
      </c>
      <c r="F12" s="80">
        <f>B12/oferta!C13</f>
        <v>0.08</v>
      </c>
      <c r="G12" s="80">
        <f>IF(dystans!H19&gt;2,(oferta!E13+oferta!G13)/D12,oferta!E13/D12)</f>
        <v>0.57323015190599025</v>
      </c>
      <c r="H12" s="80">
        <f>B12/oferta!F13</f>
        <v>0.08</v>
      </c>
      <c r="I12" s="80">
        <f>IF(dystans!L19&gt;2,(oferta!H11+oferta!J11)/D12,oferta!H11/D12)</f>
        <v>2.8661507595299516</v>
      </c>
      <c r="J12" s="80">
        <f>B12/oferta!I11</f>
        <v>0.16666666666666666</v>
      </c>
    </row>
    <row r="13" spans="1:10" x14ac:dyDescent="0.35">
      <c r="A13" s="22" t="str">
        <f>'Oddział I'!A13</f>
        <v>PE szkolenia dla projektantów i nadzorujących</v>
      </c>
      <c r="B13" s="33">
        <v>50</v>
      </c>
      <c r="C13" s="34">
        <v>10000</v>
      </c>
      <c r="D13" s="23">
        <f t="shared" si="0"/>
        <v>200</v>
      </c>
      <c r="E13" s="80">
        <f>IF(dystans!D19&gt;2,(oferta!B14+oferta!D14)/D13,oferta!B14/D13)</f>
        <v>1.2</v>
      </c>
      <c r="F13" s="80">
        <f>B13/oferta!C14</f>
        <v>0.25</v>
      </c>
      <c r="G13" s="80">
        <f>IF(dystans!H19&gt;2,(oferta!E14+oferta!G14)/D13,oferta!E14/D13)</f>
        <v>2.5000000000000001E-2</v>
      </c>
      <c r="H13" s="80">
        <f>B13/oferta!F14</f>
        <v>2.5</v>
      </c>
      <c r="I13" s="80">
        <f>IF(dystans!L19&gt;2,(oferta!H12+oferta!J12)/D13,oferta!H12/D13)</f>
        <v>4</v>
      </c>
      <c r="J13" s="80">
        <f>B13/oferta!I12</f>
        <v>0.5</v>
      </c>
    </row>
    <row r="14" spans="1:10" x14ac:dyDescent="0.35">
      <c r="A14" s="22" t="str">
        <f>'Oddział I'!A14</f>
        <v>PE weryfikacje dla monetrów gazocigów</v>
      </c>
      <c r="B14" s="33">
        <v>10</v>
      </c>
      <c r="C14" s="34">
        <v>3500</v>
      </c>
      <c r="D14" s="23">
        <f t="shared" si="0"/>
        <v>350</v>
      </c>
      <c r="E14" s="80">
        <f>IF(dystans!D19&gt;2,(oferta!B15+oferta!D15)/D14,oferta!B15/D14)</f>
        <v>2.5714285714285716</v>
      </c>
      <c r="F14" s="80">
        <f>B14/oferta!C15</f>
        <v>0.05</v>
      </c>
      <c r="G14" s="80">
        <f>IF(dystans!H19&gt;2,(oferta!E15+oferta!G15)/D14,oferta!E15/D14)</f>
        <v>1.4285714285714285E-2</v>
      </c>
      <c r="H14" s="80">
        <f>B14/oferta!F15</f>
        <v>0.5</v>
      </c>
      <c r="I14" s="80">
        <f>IF(dystans!L19&gt;2,(oferta!H13+oferta!J13)/D14,oferta!H13/D14)</f>
        <v>2.5714285714285716</v>
      </c>
      <c r="J14" s="80">
        <f>B14/oferta!I13</f>
        <v>0.1111111111111111</v>
      </c>
    </row>
    <row r="15" spans="1:10" x14ac:dyDescent="0.35">
      <c r="A15" s="22" t="str">
        <f>'Oddział I'!A15</f>
        <v>PE weryfikacje dla projektantów i nadzorujących</v>
      </c>
      <c r="B15" s="33">
        <v>100</v>
      </c>
      <c r="C15" s="34">
        <v>4560</v>
      </c>
      <c r="D15" s="23">
        <f t="shared" si="0"/>
        <v>45.6</v>
      </c>
      <c r="E15" s="80">
        <f>IF(dystans!D19&gt;2,(oferta!B16+oferta!D16)/D15,oferta!B16/D15)</f>
        <v>18.640350877192983</v>
      </c>
      <c r="F15" s="80">
        <f>B15/oferta!C16</f>
        <v>0.33333333333333331</v>
      </c>
      <c r="G15" s="80">
        <f>IF(dystans!H19&gt;2,(oferta!E16+oferta!G16)/D15,oferta!E16/D15)</f>
        <v>0.10964912280701754</v>
      </c>
      <c r="H15" s="80">
        <f>B15/oferta!F16</f>
        <v>5</v>
      </c>
      <c r="I15" s="80">
        <f>IF(dystans!L19&gt;2,(oferta!H14+oferta!J14)/D15,oferta!H14/D15)</f>
        <v>21.929824561403507</v>
      </c>
      <c r="J15" s="80">
        <f>B15/oferta!I14</f>
        <v>1.25</v>
      </c>
    </row>
    <row r="16" spans="1:10" x14ac:dyDescent="0.35">
      <c r="A16" s="22" t="str">
        <f>'Oddział I'!A16</f>
        <v>ratownictwo gazowe</v>
      </c>
      <c r="B16" s="33">
        <v>3</v>
      </c>
      <c r="C16" s="34">
        <v>600</v>
      </c>
      <c r="D16" s="23">
        <f t="shared" si="0"/>
        <v>200</v>
      </c>
      <c r="E16" s="21"/>
      <c r="F16" s="21"/>
      <c r="G16" s="21"/>
      <c r="H16" s="21"/>
      <c r="I16" s="21"/>
      <c r="J16" s="21"/>
    </row>
    <row r="17" spans="1:10" ht="15" thickBot="1" x14ac:dyDescent="0.4"/>
    <row r="18" spans="1:10" ht="15" thickBot="1" x14ac:dyDescent="0.4">
      <c r="A18" s="124" t="s">
        <v>123</v>
      </c>
    </row>
    <row r="19" spans="1:10" x14ac:dyDescent="0.35">
      <c r="A19" s="202"/>
      <c r="B19" s="204" t="s">
        <v>63</v>
      </c>
      <c r="C19" s="206" t="s">
        <v>64</v>
      </c>
      <c r="D19" s="206" t="s">
        <v>65</v>
      </c>
      <c r="E19" s="200" t="str">
        <f>E2</f>
        <v>I-1</v>
      </c>
      <c r="F19" s="200"/>
      <c r="G19" s="200" t="str">
        <f>G2</f>
        <v>I-2</v>
      </c>
      <c r="H19" s="200"/>
      <c r="I19" s="201" t="str">
        <f>I2</f>
        <v>II-1</v>
      </c>
      <c r="J19" s="201"/>
    </row>
    <row r="20" spans="1:10" x14ac:dyDescent="0.35">
      <c r="A20" s="203"/>
      <c r="B20" s="205"/>
      <c r="C20" s="207"/>
      <c r="D20" s="207"/>
      <c r="E20" s="81" t="s">
        <v>66</v>
      </c>
      <c r="F20" s="81" t="s">
        <v>67</v>
      </c>
      <c r="G20" s="81" t="s">
        <v>66</v>
      </c>
      <c r="H20" s="81" t="s">
        <v>67</v>
      </c>
      <c r="I20" s="81" t="s">
        <v>66</v>
      </c>
      <c r="J20" s="81" t="s">
        <v>67</v>
      </c>
    </row>
    <row r="21" spans="1:10" x14ac:dyDescent="0.35">
      <c r="A21" s="19" t="str">
        <f t="shared" ref="A21:A33" si="1">A4</f>
        <v>uprawnienia spawalnicze - szkolenie + egzamin</v>
      </c>
      <c r="B21" s="19">
        <f t="shared" ref="B21:C33" si="2">B4</f>
        <v>10</v>
      </c>
      <c r="C21" s="23">
        <f t="shared" si="2"/>
        <v>45400</v>
      </c>
      <c r="D21" s="23">
        <f>C21/B21</f>
        <v>4540</v>
      </c>
      <c r="E21" s="80">
        <f>IF(dystans!D20&gt;2,(oferta!B5+oferta!D5)/D4,oferta!B5/D5)</f>
        <v>4.405286343612335E-2</v>
      </c>
      <c r="F21" s="80">
        <f t="shared" ref="F21:F33" si="3">F4</f>
        <v>0.02</v>
      </c>
      <c r="G21" s="80">
        <f>IF(dystans!H20&gt;2,(oferta!E5+oferta!G5)/D4,oferta!E5/D4)</f>
        <v>2.2026431718061675E-2</v>
      </c>
      <c r="H21" s="80">
        <f t="shared" ref="H21:H33" si="4">H4</f>
        <v>0.5</v>
      </c>
      <c r="I21" s="80">
        <f>IF(dystans!L20&gt;2,(oferta!H5+oferta!J5)/D4,oferta!H5/D4)</f>
        <v>0.68281938325991187</v>
      </c>
      <c r="J21" s="80">
        <f t="shared" ref="J21:J33" si="5">J4</f>
        <v>0.05</v>
      </c>
    </row>
    <row r="22" spans="1:10" x14ac:dyDescent="0.35">
      <c r="A22" s="19" t="str">
        <f t="shared" si="1"/>
        <v xml:space="preserve">uprawnienia spawalnicze - szkolenie  </v>
      </c>
      <c r="B22" s="19">
        <f t="shared" si="2"/>
        <v>10</v>
      </c>
      <c r="C22" s="23">
        <f t="shared" si="2"/>
        <v>45400</v>
      </c>
      <c r="D22" s="23">
        <f t="shared" ref="D22:D33" si="6">C22/B22</f>
        <v>4540</v>
      </c>
      <c r="E22" s="80">
        <f>IF(dystans!D20&gt;2,(oferta!B6+oferta!D6)/D5,oferta!B6/D5)</f>
        <v>0.13215859030837004</v>
      </c>
      <c r="F22" s="80">
        <f t="shared" si="3"/>
        <v>0.04</v>
      </c>
      <c r="G22" s="80">
        <f>IF(dystans!H20&gt;2,(oferta!E6+oferta!G6)/D5,oferta!E6/D5)</f>
        <v>2.2026431718061675E-2</v>
      </c>
      <c r="H22" s="80">
        <f t="shared" si="4"/>
        <v>0.2</v>
      </c>
      <c r="I22" s="80">
        <f>IF(dystans!L20&gt;2,(oferta!H6+oferta!J6)/D5,oferta!H6/D5)</f>
        <v>0.70484581497797361</v>
      </c>
      <c r="J22" s="80">
        <f t="shared" si="5"/>
        <v>5.2631578947368418E-2</v>
      </c>
    </row>
    <row r="23" spans="1:10" x14ac:dyDescent="0.35">
      <c r="A23" s="19" t="str">
        <f t="shared" si="1"/>
        <v>uprawnienia spawalnicze - egzamin</v>
      </c>
      <c r="B23" s="19">
        <f t="shared" si="2"/>
        <v>20</v>
      </c>
      <c r="C23" s="23">
        <f t="shared" si="2"/>
        <v>12000</v>
      </c>
      <c r="D23" s="23">
        <f t="shared" si="6"/>
        <v>600</v>
      </c>
      <c r="E23" s="80">
        <f>IF(dystans!D20&gt;2,(oferta!B7+oferta!D7)/D6,oferta!B7/D7)</f>
        <v>0.91666666666666663</v>
      </c>
      <c r="F23" s="80">
        <f t="shared" si="3"/>
        <v>0.66666666666666663</v>
      </c>
      <c r="G23" s="80">
        <f>IF(dystans!H20&gt;2,(oferta!E7+oferta!G7)/D6,oferta!E7/D6)</f>
        <v>0.16666666666666666</v>
      </c>
      <c r="H23" s="80">
        <f t="shared" si="4"/>
        <v>1</v>
      </c>
      <c r="I23" s="80">
        <f>IF(dystans!L20&gt;2,(oferta!H7+oferta!J7)/D6,oferta!H7/D6)</f>
        <v>1.3333333333333333</v>
      </c>
      <c r="J23" s="80">
        <f t="shared" si="5"/>
        <v>0.1111111111111111</v>
      </c>
    </row>
    <row r="24" spans="1:10" x14ac:dyDescent="0.35">
      <c r="A24" s="22" t="str">
        <f t="shared" si="1"/>
        <v>uprawnienia na maszyny do robót drogowych</v>
      </c>
      <c r="B24" s="22">
        <f t="shared" si="2"/>
        <v>64</v>
      </c>
      <c r="C24" s="60">
        <f t="shared" si="2"/>
        <v>71820</v>
      </c>
      <c r="D24" s="23">
        <f t="shared" si="6"/>
        <v>1122.1875</v>
      </c>
      <c r="E24" s="80">
        <f>IF(dystans!D20&gt;2,(oferta!B17+oferta!D17)/D7,oferta!B17/D7)</f>
        <v>0.7128933444722918</v>
      </c>
      <c r="F24" s="80">
        <f t="shared" si="3"/>
        <v>6.4</v>
      </c>
      <c r="G24" s="80">
        <f>IF(dystans!H20&gt;2,(oferta!E17+oferta!G17)/D7,oferta!E17/D7)</f>
        <v>4.4555834029518238E-3</v>
      </c>
      <c r="H24" s="80">
        <f t="shared" si="4"/>
        <v>3.2</v>
      </c>
      <c r="I24" s="80">
        <f>IF(dystans!L20&gt;2,(oferta!H17+oferta!J17)/D7,oferta!H17/D7)</f>
        <v>0.3564466722361459</v>
      </c>
      <c r="J24" s="80">
        <f t="shared" si="5"/>
        <v>1.28</v>
      </c>
    </row>
    <row r="25" spans="1:10" x14ac:dyDescent="0.35">
      <c r="A25" s="22" t="str">
        <f t="shared" si="1"/>
        <v>uprawnienia energetyczne (D) - szkolenia</v>
      </c>
      <c r="B25" s="19">
        <f t="shared" si="2"/>
        <v>33</v>
      </c>
      <c r="C25" s="23">
        <f t="shared" si="2"/>
        <v>12440</v>
      </c>
      <c r="D25" s="23">
        <f t="shared" si="6"/>
        <v>376.969696969697</v>
      </c>
      <c r="E25" s="80">
        <f>IF(dystans!D20&gt;2,(oferta!B8+oferta!D8)/D8,oferta!B8/D8)</f>
        <v>1.8569131832797425</v>
      </c>
      <c r="F25" s="80">
        <f t="shared" si="3"/>
        <v>1.1000000000000001</v>
      </c>
      <c r="G25" s="80">
        <f>IF(dystans!H20&gt;2,(oferta!E8+oferta!G8)/D8,oferta!E8/D8)</f>
        <v>1.3263665594855305E-2</v>
      </c>
      <c r="H25" s="80">
        <f t="shared" si="4"/>
        <v>1.65</v>
      </c>
      <c r="I25" s="80">
        <f>IF(dystans!L20&gt;2,(oferta!H8+oferta!J8)/D8,oferta!H8)</f>
        <v>1.1937299035369775</v>
      </c>
      <c r="J25" s="80">
        <f t="shared" si="5"/>
        <v>0.19411764705882353</v>
      </c>
    </row>
    <row r="26" spans="1:10" x14ac:dyDescent="0.35">
      <c r="A26" s="22" t="str">
        <f t="shared" si="1"/>
        <v>uprawnienia energetyczne (E) - szkolenia</v>
      </c>
      <c r="B26" s="22">
        <f t="shared" si="2"/>
        <v>21</v>
      </c>
      <c r="C26" s="23">
        <f t="shared" si="2"/>
        <v>10940</v>
      </c>
      <c r="D26" s="23">
        <f t="shared" si="6"/>
        <v>520.95238095238096</v>
      </c>
      <c r="E26" s="80">
        <f>IF(dystans!D20&gt;2,(oferta!B8+oferta!D8)/D9,oferta!B8/D8)</f>
        <v>1.3436928702010968</v>
      </c>
      <c r="F26" s="80">
        <f t="shared" si="3"/>
        <v>0.7</v>
      </c>
      <c r="G26" s="80">
        <f>IF(dystans!H20&gt;2,(oferta!E8+oferta!G8)/D9,oferta!E8/D9)</f>
        <v>9.5978062157221211E-3</v>
      </c>
      <c r="H26" s="80">
        <f t="shared" si="4"/>
        <v>1.05</v>
      </c>
      <c r="I26" s="80">
        <f>IF(dystans!L20&gt;2,(oferta!H8+oferta!J8)/D9,oferta!H8/D9)</f>
        <v>0.86380255941499084</v>
      </c>
      <c r="J26" s="80">
        <f t="shared" si="5"/>
        <v>0.12352941176470589</v>
      </c>
    </row>
    <row r="27" spans="1:10" x14ac:dyDescent="0.35">
      <c r="A27" s="22" t="str">
        <f t="shared" si="1"/>
        <v>uprawnienia energetyczne (D) - egzamin</v>
      </c>
      <c r="B27" s="22">
        <f t="shared" si="2"/>
        <v>48</v>
      </c>
      <c r="C27" s="60">
        <f t="shared" si="2"/>
        <v>28800</v>
      </c>
      <c r="D27" s="23">
        <f t="shared" si="6"/>
        <v>600</v>
      </c>
      <c r="E27" s="80">
        <f>IF(dystans!D20&gt;2,(oferta!B11+oferta!D11)/D10,oferta!B11/D10)</f>
        <v>1.1666666666666667</v>
      </c>
      <c r="F27" s="80">
        <f t="shared" si="3"/>
        <v>0.4</v>
      </c>
      <c r="G27" s="80">
        <f>IF(dystans!H20&gt;2,(oferta!E11+oferta!G11)/D10,oferta!E11/D10)</f>
        <v>8.3333333333333332E-3</v>
      </c>
      <c r="H27" s="80">
        <f t="shared" si="4"/>
        <v>2.4</v>
      </c>
      <c r="I27" s="80">
        <f>IF(dystans!L20&gt;2,(oferta!H9+oferta!J9)/D10,oferta!H9/D10)</f>
        <v>0.83333333333333337</v>
      </c>
      <c r="J27" s="80">
        <f t="shared" si="5"/>
        <v>0.32</v>
      </c>
    </row>
    <row r="28" spans="1:10" x14ac:dyDescent="0.35">
      <c r="A28" s="22" t="str">
        <f t="shared" si="1"/>
        <v>uprawnienia energetyczne (E) - egzamin</v>
      </c>
      <c r="B28" s="19">
        <f t="shared" si="2"/>
        <v>20</v>
      </c>
      <c r="C28" s="23">
        <f t="shared" si="2"/>
        <v>1200</v>
      </c>
      <c r="D28" s="23">
        <f t="shared" si="6"/>
        <v>60</v>
      </c>
      <c r="E28" s="80">
        <f>IF(dystans!D20&gt;2,(oferta!B12+oferta!D12)/D11,oferta!B12/D11)</f>
        <v>11.666666666666666</v>
      </c>
      <c r="F28" s="80">
        <f t="shared" si="3"/>
        <v>0.1</v>
      </c>
      <c r="G28" s="80">
        <f>IF(dystans!H20&gt;2,(oferta!E12+oferta!G12)/D11,oferta!E12/D11)</f>
        <v>8.3333333333333329E-2</v>
      </c>
      <c r="H28" s="80">
        <f t="shared" si="4"/>
        <v>1</v>
      </c>
      <c r="I28" s="80">
        <f>IF(dystans!L20&gt;2,(oferta!H10+oferta!J10)/D11,oferta!H10/D11)</f>
        <v>10</v>
      </c>
      <c r="J28" s="80">
        <f t="shared" si="5"/>
        <v>0.14285714285714285</v>
      </c>
    </row>
    <row r="29" spans="1:10" x14ac:dyDescent="0.35">
      <c r="A29" s="19" t="str">
        <f t="shared" si="1"/>
        <v>PE szkolenia dla monterów gazociągów</v>
      </c>
      <c r="B29" s="19">
        <f t="shared" si="2"/>
        <v>20</v>
      </c>
      <c r="C29" s="23">
        <f t="shared" si="2"/>
        <v>3489</v>
      </c>
      <c r="D29" s="23">
        <f t="shared" si="6"/>
        <v>174.45</v>
      </c>
      <c r="E29" s="80">
        <f>IF(dystans!D20&gt;2,(oferta!B13+oferta!D13)/D12,oferta!B13/D12)</f>
        <v>1.7196904557179709</v>
      </c>
      <c r="F29" s="80">
        <f t="shared" si="3"/>
        <v>0.08</v>
      </c>
      <c r="G29" s="80">
        <f>IF(dystans!H20&gt;2,(oferta!E13+oferta!G13)/D12,oferta!E13/D12)</f>
        <v>0.57323015190599025</v>
      </c>
      <c r="H29" s="80">
        <f t="shared" si="4"/>
        <v>0.08</v>
      </c>
      <c r="I29" s="80">
        <f>IF(dystans!L20&gt;2,(oferta!H11+oferta!J11)/D12,oferta!H11/D12)</f>
        <v>2.8661507595299516</v>
      </c>
      <c r="J29" s="80">
        <f t="shared" si="5"/>
        <v>0.16666666666666666</v>
      </c>
    </row>
    <row r="30" spans="1:10" x14ac:dyDescent="0.35">
      <c r="A30" s="22" t="str">
        <f t="shared" si="1"/>
        <v>PE szkolenia dla projektantów i nadzorujących</v>
      </c>
      <c r="B30" s="19">
        <f t="shared" si="2"/>
        <v>50</v>
      </c>
      <c r="C30" s="23">
        <f t="shared" si="2"/>
        <v>10000</v>
      </c>
      <c r="D30" s="23">
        <f t="shared" si="6"/>
        <v>200</v>
      </c>
      <c r="E30" s="80">
        <f>IF(dystans!D20&gt;2,(oferta!B14+oferta!D14)/D13,oferta!B14/D13)</f>
        <v>1.2</v>
      </c>
      <c r="F30" s="80">
        <f t="shared" si="3"/>
        <v>0.25</v>
      </c>
      <c r="G30" s="80">
        <f>IF(dystans!H20&gt;2,(oferta!E14+oferta!G14)/D13,oferta!E14/D13)</f>
        <v>2.5000000000000001E-2</v>
      </c>
      <c r="H30" s="80">
        <f t="shared" si="4"/>
        <v>2.5</v>
      </c>
      <c r="I30" s="80">
        <f>IF(dystans!L20&gt;2,(oferta!H12+oferta!J12)/D13,oferta!H12/D13)</f>
        <v>4</v>
      </c>
      <c r="J30" s="80">
        <f t="shared" si="5"/>
        <v>0.5</v>
      </c>
    </row>
    <row r="31" spans="1:10" x14ac:dyDescent="0.35">
      <c r="A31" s="22" t="str">
        <f t="shared" si="1"/>
        <v>PE weryfikacje dla monetrów gazocigów</v>
      </c>
      <c r="B31" s="19">
        <f t="shared" si="2"/>
        <v>10</v>
      </c>
      <c r="C31" s="23">
        <f t="shared" si="2"/>
        <v>3500</v>
      </c>
      <c r="D31" s="23">
        <f t="shared" si="6"/>
        <v>350</v>
      </c>
      <c r="E31" s="80">
        <f>IF(dystans!D20&gt;2,(oferta!B15+oferta!D15)/D14,oferta!B15/D14)</f>
        <v>2.5714285714285716</v>
      </c>
      <c r="F31" s="80">
        <f t="shared" si="3"/>
        <v>0.05</v>
      </c>
      <c r="G31" s="80">
        <f>IF(dystans!H20&gt;2,(oferta!E15+oferta!G15)/D14,oferta!E15/D14)</f>
        <v>1.4285714285714285E-2</v>
      </c>
      <c r="H31" s="80">
        <f t="shared" si="4"/>
        <v>0.5</v>
      </c>
      <c r="I31" s="80">
        <f>IF(dystans!L20&gt;2,(oferta!H13+oferta!J13)/D14,oferta!H13/D14)</f>
        <v>2.5714285714285716</v>
      </c>
      <c r="J31" s="80">
        <f t="shared" si="5"/>
        <v>0.1111111111111111</v>
      </c>
    </row>
    <row r="32" spans="1:10" x14ac:dyDescent="0.35">
      <c r="A32" s="22" t="str">
        <f t="shared" si="1"/>
        <v>PE weryfikacje dla projektantów i nadzorujących</v>
      </c>
      <c r="B32" s="19">
        <f t="shared" si="2"/>
        <v>100</v>
      </c>
      <c r="C32" s="23">
        <f t="shared" si="2"/>
        <v>4560</v>
      </c>
      <c r="D32" s="23">
        <f t="shared" si="6"/>
        <v>45.6</v>
      </c>
      <c r="E32" s="80">
        <f>IF(dystans!D20&gt;2,(oferta!B16+oferta!D16)/D15,oferta!B16/D15)</f>
        <v>18.640350877192983</v>
      </c>
      <c r="F32" s="80">
        <f t="shared" si="3"/>
        <v>0.33333333333333331</v>
      </c>
      <c r="G32" s="80">
        <f>IF(dystans!H20&gt;2,(oferta!E16+oferta!G16)/D15,oferta!E16/D15)</f>
        <v>0.10964912280701754</v>
      </c>
      <c r="H32" s="80">
        <f t="shared" si="4"/>
        <v>5</v>
      </c>
      <c r="I32" s="80">
        <f>IF(dystans!L20&gt;2,(oferta!H14+oferta!J14)/D15,oferta!H14/D15)</f>
        <v>21.929824561403507</v>
      </c>
      <c r="J32" s="80">
        <f t="shared" si="5"/>
        <v>1.25</v>
      </c>
    </row>
    <row r="33" spans="1:10" x14ac:dyDescent="0.35">
      <c r="A33" s="22" t="str">
        <f t="shared" si="1"/>
        <v>ratownictwo gazowe</v>
      </c>
      <c r="B33" s="19">
        <f t="shared" si="2"/>
        <v>3</v>
      </c>
      <c r="C33" s="23">
        <f t="shared" si="2"/>
        <v>600</v>
      </c>
      <c r="D33" s="23">
        <f t="shared" si="6"/>
        <v>200</v>
      </c>
      <c r="E33" s="80"/>
      <c r="F33" s="80">
        <f t="shared" si="3"/>
        <v>0</v>
      </c>
      <c r="G33" s="80"/>
      <c r="H33" s="80">
        <f t="shared" si="4"/>
        <v>0</v>
      </c>
      <c r="I33" s="80"/>
      <c r="J33" s="80">
        <f t="shared" si="5"/>
        <v>0</v>
      </c>
    </row>
    <row r="34" spans="1:10" ht="15" thickBot="1" x14ac:dyDescent="0.4"/>
    <row r="35" spans="1:10" ht="15" thickBot="1" x14ac:dyDescent="0.4">
      <c r="A35" s="124" t="s">
        <v>124</v>
      </c>
    </row>
    <row r="36" spans="1:10" x14ac:dyDescent="0.35">
      <c r="A36" s="202"/>
      <c r="B36" s="204" t="s">
        <v>63</v>
      </c>
      <c r="C36" s="206" t="s">
        <v>64</v>
      </c>
      <c r="D36" s="206" t="s">
        <v>65</v>
      </c>
      <c r="E36" s="200" t="str">
        <f>E19</f>
        <v>I-1</v>
      </c>
      <c r="F36" s="200"/>
      <c r="G36" s="200" t="str">
        <f>G19</f>
        <v>I-2</v>
      </c>
      <c r="H36" s="200"/>
      <c r="I36" s="201" t="str">
        <f>I19</f>
        <v>II-1</v>
      </c>
      <c r="J36" s="201"/>
    </row>
    <row r="37" spans="1:10" x14ac:dyDescent="0.35">
      <c r="A37" s="203"/>
      <c r="B37" s="205"/>
      <c r="C37" s="207"/>
      <c r="D37" s="207"/>
      <c r="E37" s="81" t="s">
        <v>66</v>
      </c>
      <c r="F37" s="81" t="s">
        <v>67</v>
      </c>
      <c r="G37" s="81" t="s">
        <v>66</v>
      </c>
      <c r="H37" s="81" t="s">
        <v>67</v>
      </c>
      <c r="I37" s="81" t="s">
        <v>66</v>
      </c>
      <c r="J37" s="81" t="s">
        <v>67</v>
      </c>
    </row>
    <row r="38" spans="1:10" x14ac:dyDescent="0.35">
      <c r="A38" s="19" t="str">
        <f t="shared" ref="A38:A50" si="7">A21</f>
        <v>uprawnienia spawalnicze - szkolenie + egzamin</v>
      </c>
      <c r="B38" s="19">
        <f t="shared" ref="B38:C50" si="8">B4</f>
        <v>10</v>
      </c>
      <c r="C38" s="23">
        <f t="shared" si="8"/>
        <v>45400</v>
      </c>
      <c r="D38" s="23">
        <f>C38/B38</f>
        <v>4540</v>
      </c>
      <c r="E38" s="80">
        <f>IF(dystans!D21&gt;2,(oferta!B5+oferta!D5)/D4,oferta!B5/D5)</f>
        <v>4.405286343612335E-2</v>
      </c>
      <c r="F38" s="80">
        <f t="shared" ref="F38:F50" si="9">F21</f>
        <v>0.02</v>
      </c>
      <c r="G38" s="80">
        <f>IF(dystans!H21&gt;2,(oferta!E5+oferta!G5)/D4,oferta!E5/D4)</f>
        <v>2.2026431718061675E-2</v>
      </c>
      <c r="H38" s="80">
        <f t="shared" ref="H38:H50" si="10">H21</f>
        <v>0.5</v>
      </c>
      <c r="I38" s="80">
        <f>IF(dystans!L21&gt;2,(oferta!H5+oferta!J5)/D4,oferta!H5/D4)</f>
        <v>0.68281938325991187</v>
      </c>
      <c r="J38" s="80">
        <f t="shared" ref="J38:J50" si="11">J21</f>
        <v>0.05</v>
      </c>
    </row>
    <row r="39" spans="1:10" x14ac:dyDescent="0.35">
      <c r="A39" s="19" t="str">
        <f t="shared" si="7"/>
        <v xml:space="preserve">uprawnienia spawalnicze - szkolenie  </v>
      </c>
      <c r="B39" s="19">
        <f t="shared" si="8"/>
        <v>10</v>
      </c>
      <c r="C39" s="23">
        <f t="shared" si="8"/>
        <v>45400</v>
      </c>
      <c r="D39" s="23">
        <f t="shared" ref="D39:D50" si="12">C39/B39</f>
        <v>4540</v>
      </c>
      <c r="E39" s="80">
        <f>IF(dystans!D21&gt;2,(oferta!B6+oferta!D6)/D5,oferta!B6/D5)</f>
        <v>0.13215859030837004</v>
      </c>
      <c r="F39" s="80">
        <f t="shared" si="9"/>
        <v>0.04</v>
      </c>
      <c r="G39" s="80">
        <f>IF(dystans!H21&gt;2,(oferta!E6+oferta!G6)/D5,oferta!E6/D5)</f>
        <v>2.2026431718061675E-2</v>
      </c>
      <c r="H39" s="80">
        <f t="shared" si="10"/>
        <v>0.2</v>
      </c>
      <c r="I39" s="80">
        <f>IF(dystans!L21&gt;2,(oferta!H6+oferta!J6)/D5,oferta!H6/D5)</f>
        <v>0.70484581497797361</v>
      </c>
      <c r="J39" s="80">
        <f t="shared" si="11"/>
        <v>5.2631578947368418E-2</v>
      </c>
    </row>
    <row r="40" spans="1:10" x14ac:dyDescent="0.35">
      <c r="A40" s="19" t="str">
        <f t="shared" si="7"/>
        <v>uprawnienia spawalnicze - egzamin</v>
      </c>
      <c r="B40" s="19">
        <f t="shared" si="8"/>
        <v>20</v>
      </c>
      <c r="C40" s="23">
        <f t="shared" si="8"/>
        <v>12000</v>
      </c>
      <c r="D40" s="23">
        <f t="shared" si="12"/>
        <v>600</v>
      </c>
      <c r="E40" s="80">
        <f>IF(dystans!D21&gt;2,(oferta!B7+oferta!D7)/D6,oferta!B7/D7)</f>
        <v>0.91666666666666663</v>
      </c>
      <c r="F40" s="80">
        <f t="shared" si="9"/>
        <v>0.66666666666666663</v>
      </c>
      <c r="G40" s="80">
        <f>IF(dystans!H21&gt;2,(oferta!E7+oferta!G7)/D6,oferta!E7/D6)</f>
        <v>0.16666666666666666</v>
      </c>
      <c r="H40" s="80">
        <f t="shared" si="10"/>
        <v>1</v>
      </c>
      <c r="I40" s="80">
        <f>IF(dystans!L21&gt;2,(oferta!H7+oferta!J7)/D6,oferta!H7/D6)</f>
        <v>1.3333333333333333</v>
      </c>
      <c r="J40" s="80">
        <f t="shared" si="11"/>
        <v>0.1111111111111111</v>
      </c>
    </row>
    <row r="41" spans="1:10" x14ac:dyDescent="0.35">
      <c r="A41" s="22" t="str">
        <f t="shared" si="7"/>
        <v>uprawnienia na maszyny do robót drogowych</v>
      </c>
      <c r="B41" s="22">
        <f t="shared" si="8"/>
        <v>64</v>
      </c>
      <c r="C41" s="60">
        <f t="shared" si="8"/>
        <v>71820</v>
      </c>
      <c r="D41" s="23">
        <f t="shared" si="12"/>
        <v>1122.1875</v>
      </c>
      <c r="E41" s="80">
        <f>IF(dystans!D21&gt;2,(oferta!B17+oferta!D17)/D7,oferta!B17/D7)</f>
        <v>0.7128933444722918</v>
      </c>
      <c r="F41" s="80">
        <f t="shared" si="9"/>
        <v>6.4</v>
      </c>
      <c r="G41" s="80">
        <f>IF(dystans!H21&gt;2,(oferta!E17+oferta!G17)/D7,oferta!E17/D7)</f>
        <v>4.4555834029518238E-3</v>
      </c>
      <c r="H41" s="80">
        <f t="shared" si="10"/>
        <v>3.2</v>
      </c>
      <c r="I41" s="80">
        <f>IF(dystans!L21&gt;2,(oferta!H17+oferta!J17)/D7,oferta!H17/D7)</f>
        <v>0.3564466722361459</v>
      </c>
      <c r="J41" s="80">
        <f t="shared" si="11"/>
        <v>1.28</v>
      </c>
    </row>
    <row r="42" spans="1:10" x14ac:dyDescent="0.35">
      <c r="A42" s="22" t="str">
        <f t="shared" si="7"/>
        <v>uprawnienia energetyczne (D) - szkolenia</v>
      </c>
      <c r="B42" s="19">
        <f t="shared" si="8"/>
        <v>33</v>
      </c>
      <c r="C42" s="23">
        <f t="shared" si="8"/>
        <v>12440</v>
      </c>
      <c r="D42" s="23">
        <f t="shared" si="12"/>
        <v>376.969696969697</v>
      </c>
      <c r="E42" s="80">
        <f>IF(dystans!D21&gt;2,(oferta!B8+oferta!D8)/D8,oferta!B8/D8)</f>
        <v>1.8569131832797425</v>
      </c>
      <c r="F42" s="80">
        <f t="shared" si="9"/>
        <v>1.1000000000000001</v>
      </c>
      <c r="G42" s="80">
        <f>IF(dystans!H21&gt;2,(oferta!E8+oferta!G8)/D8,oferta!E8/D8)</f>
        <v>1.3263665594855305E-2</v>
      </c>
      <c r="H42" s="80">
        <f t="shared" si="10"/>
        <v>1.65</v>
      </c>
      <c r="I42" s="80">
        <f>IF(dystans!L21&gt;2,(oferta!H8+oferta!J8)/D8,oferta!H8)</f>
        <v>1.1937299035369775</v>
      </c>
      <c r="J42" s="80">
        <f t="shared" si="11"/>
        <v>0.19411764705882353</v>
      </c>
    </row>
    <row r="43" spans="1:10" x14ac:dyDescent="0.35">
      <c r="A43" s="22" t="str">
        <f t="shared" si="7"/>
        <v>uprawnienia energetyczne (E) - szkolenia</v>
      </c>
      <c r="B43" s="22">
        <f t="shared" si="8"/>
        <v>21</v>
      </c>
      <c r="C43" s="23">
        <f t="shared" si="8"/>
        <v>10940</v>
      </c>
      <c r="D43" s="23">
        <f t="shared" si="12"/>
        <v>520.95238095238096</v>
      </c>
      <c r="E43" s="80">
        <f>IF(dystans!D21&gt;2,(oferta!B8+oferta!D8)/D9,oferta!B8/D8)</f>
        <v>1.3436928702010968</v>
      </c>
      <c r="F43" s="80">
        <f t="shared" si="9"/>
        <v>0.7</v>
      </c>
      <c r="G43" s="80">
        <f>IF(dystans!H21&gt;2,(oferta!E8+oferta!G8)/D9,oferta!E8/D9)</f>
        <v>9.5978062157221211E-3</v>
      </c>
      <c r="H43" s="80">
        <f t="shared" si="10"/>
        <v>1.05</v>
      </c>
      <c r="I43" s="80">
        <f>IF(dystans!L21&gt;2,(oferta!H8+oferta!J8)/D9,oferta!H8/D9)</f>
        <v>0.86380255941499084</v>
      </c>
      <c r="J43" s="80">
        <f t="shared" si="11"/>
        <v>0.12352941176470589</v>
      </c>
    </row>
    <row r="44" spans="1:10" x14ac:dyDescent="0.35">
      <c r="A44" s="22" t="str">
        <f t="shared" si="7"/>
        <v>uprawnienia energetyczne (D) - egzamin</v>
      </c>
      <c r="B44" s="22">
        <f t="shared" si="8"/>
        <v>48</v>
      </c>
      <c r="C44" s="60">
        <f t="shared" si="8"/>
        <v>28800</v>
      </c>
      <c r="D44" s="23">
        <f t="shared" si="12"/>
        <v>600</v>
      </c>
      <c r="E44" s="80">
        <f>IF(dystans!D21&gt;2,(oferta!B11+oferta!D11)/D10,oferta!B11/D10)</f>
        <v>1.1666666666666667</v>
      </c>
      <c r="F44" s="80">
        <f t="shared" si="9"/>
        <v>0.4</v>
      </c>
      <c r="G44" s="80">
        <f>IF(dystans!H21&gt;2,(oferta!E11+oferta!G11)/D10,oferta!E11/D10)</f>
        <v>8.3333333333333332E-3</v>
      </c>
      <c r="H44" s="80">
        <f t="shared" si="10"/>
        <v>2.4</v>
      </c>
      <c r="I44" s="80">
        <f>IF(dystans!L21&gt;2,(oferta!H9+oferta!J9)/D10,oferta!H9/D10)</f>
        <v>0.83333333333333337</v>
      </c>
      <c r="J44" s="80">
        <f t="shared" si="11"/>
        <v>0.32</v>
      </c>
    </row>
    <row r="45" spans="1:10" x14ac:dyDescent="0.35">
      <c r="A45" s="22" t="str">
        <f t="shared" si="7"/>
        <v>uprawnienia energetyczne (E) - egzamin</v>
      </c>
      <c r="B45" s="19">
        <f t="shared" si="8"/>
        <v>20</v>
      </c>
      <c r="C45" s="23">
        <f t="shared" si="8"/>
        <v>1200</v>
      </c>
      <c r="D45" s="23">
        <f t="shared" si="12"/>
        <v>60</v>
      </c>
      <c r="E45" s="80">
        <f>IF(dystans!D21&gt;2,(oferta!B12+oferta!D12)/D11,oferta!B12/D11)</f>
        <v>11.666666666666666</v>
      </c>
      <c r="F45" s="80">
        <f t="shared" si="9"/>
        <v>0.1</v>
      </c>
      <c r="G45" s="80">
        <f>IF(dystans!H21&gt;2,(oferta!E12+oferta!G12)/D11,oferta!E12/D11)</f>
        <v>8.3333333333333329E-2</v>
      </c>
      <c r="H45" s="80">
        <f t="shared" si="10"/>
        <v>1</v>
      </c>
      <c r="I45" s="80">
        <f>IF(dystans!L21&gt;2,(oferta!H10+oferta!J10)/D11,oferta!H10/D11)</f>
        <v>10</v>
      </c>
      <c r="J45" s="80">
        <f t="shared" si="11"/>
        <v>0.14285714285714285</v>
      </c>
    </row>
    <row r="46" spans="1:10" x14ac:dyDescent="0.35">
      <c r="A46" s="19" t="str">
        <f t="shared" si="7"/>
        <v>PE szkolenia dla monterów gazociągów</v>
      </c>
      <c r="B46" s="19">
        <f t="shared" si="8"/>
        <v>20</v>
      </c>
      <c r="C46" s="23">
        <f t="shared" si="8"/>
        <v>3489</v>
      </c>
      <c r="D46" s="23">
        <f t="shared" si="12"/>
        <v>174.45</v>
      </c>
      <c r="E46" s="80">
        <f>IF(dystans!D21&gt;2,(oferta!B13+oferta!D13)/D12,oferta!B13/D12)</f>
        <v>1.7196904557179709</v>
      </c>
      <c r="F46" s="80">
        <f t="shared" si="9"/>
        <v>0.08</v>
      </c>
      <c r="G46" s="80">
        <f>IF(dystans!H21&gt;2,(oferta!E13+oferta!G13)/D12,oferta!E13/D12)</f>
        <v>0.57323015190599025</v>
      </c>
      <c r="H46" s="80">
        <f t="shared" si="10"/>
        <v>0.08</v>
      </c>
      <c r="I46" s="80">
        <f>IF(dystans!L21&gt;2,(oferta!H11+oferta!J11)/D12,oferta!H11/D12)</f>
        <v>2.8661507595299516</v>
      </c>
      <c r="J46" s="80">
        <f t="shared" si="11"/>
        <v>0.16666666666666666</v>
      </c>
    </row>
    <row r="47" spans="1:10" x14ac:dyDescent="0.35">
      <c r="A47" s="22" t="str">
        <f t="shared" si="7"/>
        <v>PE szkolenia dla projektantów i nadzorujących</v>
      </c>
      <c r="B47" s="19">
        <f t="shared" si="8"/>
        <v>50</v>
      </c>
      <c r="C47" s="23">
        <f t="shared" si="8"/>
        <v>10000</v>
      </c>
      <c r="D47" s="23">
        <f t="shared" si="12"/>
        <v>200</v>
      </c>
      <c r="E47" s="80">
        <f>IF(dystans!D21&gt;2,(oferta!B14+oferta!D14)/D13,oferta!B14/D13)</f>
        <v>1.2</v>
      </c>
      <c r="F47" s="80">
        <f t="shared" si="9"/>
        <v>0.25</v>
      </c>
      <c r="G47" s="80">
        <f>IF(dystans!H21&gt;2,(oferta!E14+oferta!G14)/D13,oferta!E14/D13)</f>
        <v>2.5000000000000001E-2</v>
      </c>
      <c r="H47" s="80">
        <f t="shared" si="10"/>
        <v>2.5</v>
      </c>
      <c r="I47" s="80">
        <f>IF(dystans!L21&gt;2,(oferta!H12+oferta!J12)/D13,oferta!H12/D13)</f>
        <v>4</v>
      </c>
      <c r="J47" s="80">
        <f t="shared" si="11"/>
        <v>0.5</v>
      </c>
    </row>
    <row r="48" spans="1:10" x14ac:dyDescent="0.35">
      <c r="A48" s="22" t="str">
        <f t="shared" si="7"/>
        <v>PE weryfikacje dla monetrów gazocigów</v>
      </c>
      <c r="B48" s="19">
        <f t="shared" si="8"/>
        <v>10</v>
      </c>
      <c r="C48" s="23">
        <f t="shared" si="8"/>
        <v>3500</v>
      </c>
      <c r="D48" s="23">
        <f t="shared" si="12"/>
        <v>350</v>
      </c>
      <c r="E48" s="80">
        <f>IF(dystans!D21&gt;2,(oferta!B15+oferta!D15)/D14,oferta!B15/D14)</f>
        <v>2.5714285714285716</v>
      </c>
      <c r="F48" s="80">
        <f t="shared" si="9"/>
        <v>0.05</v>
      </c>
      <c r="G48" s="80">
        <f>IF(dystans!H21&gt;2,(oferta!E15+oferta!G15)/D14,oferta!E15/D14)</f>
        <v>1.4285714285714285E-2</v>
      </c>
      <c r="H48" s="80">
        <f t="shared" si="10"/>
        <v>0.5</v>
      </c>
      <c r="I48" s="80">
        <f>IF(dystans!L21&gt;2,(oferta!H13+oferta!J13)/D14,oferta!H13/D14)</f>
        <v>2.5714285714285716</v>
      </c>
      <c r="J48" s="80">
        <f t="shared" si="11"/>
        <v>0.1111111111111111</v>
      </c>
    </row>
    <row r="49" spans="1:10" x14ac:dyDescent="0.35">
      <c r="A49" s="22" t="str">
        <f t="shared" si="7"/>
        <v>PE weryfikacje dla projektantów i nadzorujących</v>
      </c>
      <c r="B49" s="19">
        <f t="shared" si="8"/>
        <v>100</v>
      </c>
      <c r="C49" s="23">
        <f t="shared" si="8"/>
        <v>4560</v>
      </c>
      <c r="D49" s="23">
        <f t="shared" si="12"/>
        <v>45.6</v>
      </c>
      <c r="E49" s="80">
        <f>IF(dystans!D21&gt;2,(oferta!B16+oferta!D16)/D15,oferta!B16/D15)</f>
        <v>18.640350877192983</v>
      </c>
      <c r="F49" s="80">
        <f t="shared" si="9"/>
        <v>0.33333333333333331</v>
      </c>
      <c r="G49" s="80">
        <f>IF(dystans!H21&gt;2,(oferta!E16+oferta!G16)/D15,oferta!E16/D15)</f>
        <v>0.10964912280701754</v>
      </c>
      <c r="H49" s="80">
        <f t="shared" si="10"/>
        <v>5</v>
      </c>
      <c r="I49" s="80">
        <f>IF(dystans!L21&gt;2,(oferta!H14+oferta!J14)/D15,oferta!H14/D15)</f>
        <v>21.929824561403507</v>
      </c>
      <c r="J49" s="80">
        <f t="shared" si="11"/>
        <v>1.25</v>
      </c>
    </row>
    <row r="50" spans="1:10" x14ac:dyDescent="0.35">
      <c r="A50" s="22" t="str">
        <f t="shared" si="7"/>
        <v>ratownictwo gazowe</v>
      </c>
      <c r="B50" s="19">
        <f t="shared" si="8"/>
        <v>3</v>
      </c>
      <c r="C50" s="23">
        <f t="shared" si="8"/>
        <v>600</v>
      </c>
      <c r="D50" s="23">
        <f t="shared" si="12"/>
        <v>200</v>
      </c>
      <c r="E50" s="80"/>
      <c r="F50" s="80">
        <f t="shared" si="9"/>
        <v>0</v>
      </c>
      <c r="G50" s="80"/>
      <c r="H50" s="80">
        <f t="shared" si="10"/>
        <v>0</v>
      </c>
      <c r="I50" s="80"/>
      <c r="J50" s="80">
        <f t="shared" si="11"/>
        <v>0</v>
      </c>
    </row>
  </sheetData>
  <mergeCells count="21">
    <mergeCell ref="G36:H36"/>
    <mergeCell ref="I36:J36"/>
    <mergeCell ref="A36:A37"/>
    <mergeCell ref="B36:B37"/>
    <mergeCell ref="C36:C37"/>
    <mergeCell ref="D36:D37"/>
    <mergeCell ref="E36:F36"/>
    <mergeCell ref="I2:J2"/>
    <mergeCell ref="A2:A3"/>
    <mergeCell ref="B2:B3"/>
    <mergeCell ref="C2:C3"/>
    <mergeCell ref="D2:D3"/>
    <mergeCell ref="E2:F2"/>
    <mergeCell ref="G2:H2"/>
    <mergeCell ref="G19:H19"/>
    <mergeCell ref="I19:J19"/>
    <mergeCell ref="A19:A20"/>
    <mergeCell ref="B19:B20"/>
    <mergeCell ref="C19:C20"/>
    <mergeCell ref="D19:D20"/>
    <mergeCell ref="E19:F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33"/>
  <sheetViews>
    <sheetView showGridLines="0" workbookViewId="0">
      <selection activeCell="I20" sqref="I20"/>
    </sheetView>
  </sheetViews>
  <sheetFormatPr defaultColWidth="9.08984375" defaultRowHeight="14.5" x14ac:dyDescent="0.35"/>
  <cols>
    <col min="1" max="1" width="43.6328125" style="18" bestFit="1" customWidth="1"/>
    <col min="2" max="2" width="9.08984375" style="18"/>
    <col min="3" max="4" width="11.36328125" style="18" bestFit="1" customWidth="1"/>
    <col min="5" max="5" width="10.90625" style="18" customWidth="1"/>
    <col min="6" max="6" width="10.453125" style="18" customWidth="1"/>
    <col min="7" max="7" width="10.90625" style="18" customWidth="1"/>
    <col min="8" max="8" width="10" style="18" customWidth="1"/>
    <col min="9" max="9" width="11" style="18" customWidth="1"/>
    <col min="10" max="10" width="10.90625" style="18" customWidth="1"/>
    <col min="11" max="16384" width="9.08984375" style="18"/>
  </cols>
  <sheetData>
    <row r="1" spans="1:10" ht="15" thickBot="1" x14ac:dyDescent="0.4">
      <c r="A1" s="85" t="s">
        <v>126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00" t="str">
        <f>'Oddział VI'!E2:F2</f>
        <v>I-1</v>
      </c>
      <c r="F2" s="200"/>
      <c r="G2" s="200" t="str">
        <f>'Oddział VI'!G2:H2</f>
        <v>I-2</v>
      </c>
      <c r="H2" s="200"/>
      <c r="I2" s="201" t="str">
        <f>'Oddział IV'!I2:J2</f>
        <v>II-1</v>
      </c>
      <c r="J2" s="201"/>
    </row>
    <row r="3" spans="1:10" x14ac:dyDescent="0.35">
      <c r="A3" s="203"/>
      <c r="B3" s="205"/>
      <c r="C3" s="207"/>
      <c r="D3" s="207"/>
      <c r="E3" s="81" t="s">
        <v>66</v>
      </c>
      <c r="F3" s="81" t="s">
        <v>67</v>
      </c>
      <c r="G3" s="81" t="s">
        <v>66</v>
      </c>
      <c r="H3" s="81" t="s">
        <v>67</v>
      </c>
      <c r="I3" s="81" t="s">
        <v>66</v>
      </c>
      <c r="J3" s="81" t="s">
        <v>67</v>
      </c>
    </row>
    <row r="4" spans="1:10" x14ac:dyDescent="0.35">
      <c r="A4" s="19" t="str">
        <f>'Oddział I'!A4</f>
        <v>uprawnienia spawalnicze - szkolenie + egzamin</v>
      </c>
      <c r="B4" s="33">
        <v>5</v>
      </c>
      <c r="C4" s="34">
        <v>1000</v>
      </c>
      <c r="D4" s="23">
        <f>C4/B4</f>
        <v>200</v>
      </c>
      <c r="E4" s="80">
        <f>IF(dystans!D22&gt;2,(oferta!B5+oferta!D5)/D4,oferta!B5/D5)</f>
        <v>0.5</v>
      </c>
      <c r="F4" s="80">
        <f>B4/oferta!C5</f>
        <v>0.01</v>
      </c>
      <c r="G4" s="80">
        <f>IF(dystans!H22&gt;2,(oferta!E5+oferta!G5)/D4,oferta!E5/D4)</f>
        <v>0.5</v>
      </c>
      <c r="H4" s="80">
        <f>B4/oferta!F5</f>
        <v>0.25</v>
      </c>
      <c r="I4" s="80">
        <f>IF(dystans!L22&gt;2,(oferta!H5+oferta!J5)/D4,oferta!H5/D4)</f>
        <v>15.5</v>
      </c>
      <c r="J4" s="80">
        <f>B4/oferta!I5</f>
        <v>2.5000000000000001E-2</v>
      </c>
    </row>
    <row r="5" spans="1:10" x14ac:dyDescent="0.35">
      <c r="A5" s="19" t="str">
        <f>'Oddział I'!A5</f>
        <v xml:space="preserve">uprawnienia spawalnicze - szkolenie  </v>
      </c>
      <c r="B5" s="33">
        <v>5</v>
      </c>
      <c r="C5" s="34">
        <v>1000</v>
      </c>
      <c r="D5" s="23">
        <f t="shared" ref="D5:D16" si="0">C5/B5</f>
        <v>200</v>
      </c>
      <c r="E5" s="80">
        <f>IF(dystans!D22&gt;2,(oferta!B6+oferta!D6)/D5,oferta!B6/D5)</f>
        <v>1.5</v>
      </c>
      <c r="F5" s="80">
        <f>B5/oferta!C6</f>
        <v>0.02</v>
      </c>
      <c r="G5" s="80">
        <f>IF(dystans!H22&gt;2,(oferta!E6+oferta!G6)/D5,oferta!E6/D5)</f>
        <v>0.5</v>
      </c>
      <c r="H5" s="80">
        <f>B5/oferta!F6</f>
        <v>0.1</v>
      </c>
      <c r="I5" s="80">
        <f>IF(dystans!L22&gt;2,(oferta!H6+oferta!J6)/D5,oferta!H6/D5)</f>
        <v>16</v>
      </c>
      <c r="J5" s="80">
        <f>B5/oferta!I6</f>
        <v>2.6315789473684209E-2</v>
      </c>
    </row>
    <row r="6" spans="1:10" x14ac:dyDescent="0.35">
      <c r="A6" s="19" t="str">
        <f>'Oddział I'!A6</f>
        <v>uprawnienia spawalnicze - egzamin</v>
      </c>
      <c r="B6" s="33">
        <v>5</v>
      </c>
      <c r="C6" s="34">
        <v>1000</v>
      </c>
      <c r="D6" s="23">
        <f t="shared" si="0"/>
        <v>200</v>
      </c>
      <c r="E6" s="80">
        <f>IF(dystans!D22&gt;2,(oferta!B7+oferta!D7)/D6,oferta!B7/D7)</f>
        <v>1.75</v>
      </c>
      <c r="F6" s="80">
        <f>B6/oferta!C7</f>
        <v>0.16666666666666666</v>
      </c>
      <c r="G6" s="80">
        <f>IF(dystans!H22&gt;2,(oferta!E7+oferta!G7)/D6,oferta!E7/D6)</f>
        <v>0.5</v>
      </c>
      <c r="H6" s="80">
        <f>B6/oferta!F7</f>
        <v>0.25</v>
      </c>
      <c r="I6" s="80">
        <f>IF(dystans!L22&gt;2,(oferta!H7+oferta!J7)/D6,oferta!H7/D6)</f>
        <v>4</v>
      </c>
      <c r="J6" s="80">
        <f>B6/oferta!I7</f>
        <v>2.7777777777777776E-2</v>
      </c>
    </row>
    <row r="7" spans="1:10" x14ac:dyDescent="0.35">
      <c r="A7" s="22" t="str">
        <f>'Oddział I'!A7</f>
        <v>uprawnienia na maszyny do robót drogowych</v>
      </c>
      <c r="B7" s="35">
        <v>5</v>
      </c>
      <c r="C7" s="36">
        <v>1000</v>
      </c>
      <c r="D7" s="23">
        <f t="shared" si="0"/>
        <v>200</v>
      </c>
      <c r="E7" s="80">
        <f>IF(dystans!D22&gt;2,(oferta!B17+oferta!D17)/D7,oferta!B17/D7)</f>
        <v>2.5</v>
      </c>
      <c r="F7" s="80">
        <f>B7/oferta!C17</f>
        <v>0.5</v>
      </c>
      <c r="G7" s="80">
        <f>IF(dystans!H22&gt;2,(oferta!E17+oferta!G17)/D7,ofertaE17/D7)</f>
        <v>2.5000000000000001E-2</v>
      </c>
      <c r="H7" s="80">
        <f>B7/oferta!F17</f>
        <v>0.25</v>
      </c>
      <c r="I7" s="80">
        <f>IF(dystans!L22&gt;2,(oferta!H17+oferta!J17)/D7,oferta!H17/D7)</f>
        <v>2</v>
      </c>
      <c r="J7" s="80">
        <f>B7/oferta!I17</f>
        <v>0.1</v>
      </c>
    </row>
    <row r="8" spans="1:10" x14ac:dyDescent="0.35">
      <c r="A8" s="22" t="str">
        <f>'Oddział I'!A8</f>
        <v>uprawnienia energetyczne (D) - szkolenia</v>
      </c>
      <c r="B8" s="33">
        <v>5</v>
      </c>
      <c r="C8" s="34">
        <v>1000</v>
      </c>
      <c r="D8" s="23">
        <f t="shared" si="0"/>
        <v>200</v>
      </c>
      <c r="E8" s="80">
        <f>IF(dystans!D22&gt;2,(oferta!B8+oferta!D8)/D8,oferta!B8/D8)</f>
        <v>2.5</v>
      </c>
      <c r="F8" s="80">
        <f>B8/oferta!C8</f>
        <v>0.16666666666666666</v>
      </c>
      <c r="G8" s="80">
        <f>IF(dystans!H22&gt;2,(oferta!E8+oferta!G8)/D8,oferta!E8/D8)</f>
        <v>2.5000000000000001E-2</v>
      </c>
      <c r="H8" s="80">
        <f>B8/oferta!F8</f>
        <v>0.25</v>
      </c>
      <c r="I8" s="80">
        <f>IF(dystans!L22&gt;2,(oferta!H8+oferta!J8)/D8,oferta!H8/D8)</f>
        <v>2.25</v>
      </c>
      <c r="J8" s="80">
        <f>B8/oferta!I8</f>
        <v>2.9411764705882353E-2</v>
      </c>
    </row>
    <row r="9" spans="1:10" x14ac:dyDescent="0.35">
      <c r="A9" s="22" t="str">
        <f>'Oddział I'!A9</f>
        <v>uprawnienia energetyczne (E) - szkolenia</v>
      </c>
      <c r="B9" s="35">
        <v>5</v>
      </c>
      <c r="C9" s="34">
        <v>1000</v>
      </c>
      <c r="D9" s="23">
        <f t="shared" si="0"/>
        <v>200</v>
      </c>
      <c r="E9" s="80">
        <f>IF(dystans!D22&gt;2,(oferta!B8+oferta!D8)/D9,oferta!B8/D8)</f>
        <v>2.5</v>
      </c>
      <c r="F9" s="80">
        <f>B9/oferta!C8</f>
        <v>0.16666666666666666</v>
      </c>
      <c r="G9" s="80">
        <f>IF(dystans!H22&gt;2,(oferta!E8+oferta!G8)/D9,oferta!E8/D9)</f>
        <v>2.5000000000000001E-2</v>
      </c>
      <c r="H9" s="80">
        <f>B9/oferta!F8</f>
        <v>0.25</v>
      </c>
      <c r="I9" s="80">
        <f>IF(dystans!L22&gt;2,(oferta!H8+oferta!J8)/D9,oferta!H8/D9)</f>
        <v>2.25</v>
      </c>
      <c r="J9" s="80">
        <f>B9/oferta!I8</f>
        <v>2.9411764705882353E-2</v>
      </c>
    </row>
    <row r="10" spans="1:10" x14ac:dyDescent="0.35">
      <c r="A10" s="22" t="str">
        <f>'Oddział I'!A10</f>
        <v>uprawnienia energetyczne (D) - egzamin</v>
      </c>
      <c r="B10" s="35">
        <v>5</v>
      </c>
      <c r="C10" s="36">
        <v>3000</v>
      </c>
      <c r="D10" s="23">
        <f t="shared" si="0"/>
        <v>600</v>
      </c>
      <c r="E10" s="80">
        <f>IF(dystans!D22&gt;2,(oferta!B11+oferta!D11)/D10,oferta!B11/D10)</f>
        <v>0.83333333333333337</v>
      </c>
      <c r="F10" s="80">
        <f>B10/oferta!C11</f>
        <v>4.1666666666666664E-2</v>
      </c>
      <c r="G10" s="80">
        <f>IF(dystans!H22&gt;2,(oferta!E11+oferta!G11)/D10,oferta!E11/D10)</f>
        <v>8.3333333333333332E-3</v>
      </c>
      <c r="H10" s="80">
        <f>B10/oferta!F11</f>
        <v>0.25</v>
      </c>
      <c r="I10" s="80">
        <f>IF(dystans!L22&gt;2,(oferta!H9+oferta!J9)/D10,oferta!H9/D10)</f>
        <v>0.83333333333333337</v>
      </c>
      <c r="J10" s="80">
        <f>B10/oferta!I9</f>
        <v>3.3333333333333333E-2</v>
      </c>
    </row>
    <row r="11" spans="1:10" x14ac:dyDescent="0.35">
      <c r="A11" s="22" t="str">
        <f>'Oddział I'!A11</f>
        <v>uprawnienia energetyczne (E) - egzamin</v>
      </c>
      <c r="B11" s="33">
        <v>5</v>
      </c>
      <c r="C11" s="34">
        <v>4000</v>
      </c>
      <c r="D11" s="23">
        <f t="shared" si="0"/>
        <v>800</v>
      </c>
      <c r="E11" s="80">
        <f>IF(dystans!D22&gt;2,(oferta!B12+oferta!D12)/D11,oferta!B12/D11)</f>
        <v>0.625</v>
      </c>
      <c r="F11" s="80">
        <f>B11/oferta!C12</f>
        <v>2.5000000000000001E-2</v>
      </c>
      <c r="G11" s="80">
        <f>IF(dystans!H22&gt;2,(oferta!E12+oferta!G12)/D11,oferta!E12/D11)</f>
        <v>6.2500000000000003E-3</v>
      </c>
      <c r="H11" s="80">
        <f>B11/oferta!F12</f>
        <v>0.25</v>
      </c>
      <c r="I11" s="80">
        <f>IF(dystans!L22&gt;2,(oferta!H10+oferta!J10)/D11,oferta!H10/D11)</f>
        <v>0.75</v>
      </c>
      <c r="J11" s="80">
        <f>B11/oferta!I10</f>
        <v>3.5714285714285712E-2</v>
      </c>
    </row>
    <row r="12" spans="1:10" x14ac:dyDescent="0.35">
      <c r="A12" s="19" t="str">
        <f>'Oddział I'!A12</f>
        <v>PE szkolenia dla monterów gazociągów</v>
      </c>
      <c r="B12" s="33">
        <v>5</v>
      </c>
      <c r="C12" s="34">
        <v>4000</v>
      </c>
      <c r="D12" s="23">
        <f t="shared" si="0"/>
        <v>800</v>
      </c>
      <c r="E12" s="80">
        <f>IF(dystans!D22&gt;2,(oferta!B13+oferta!D13)/D12,oferta!B13/D12)</f>
        <v>0.125</v>
      </c>
      <c r="F12" s="80">
        <f>B12/oferta!C13</f>
        <v>0.02</v>
      </c>
      <c r="G12" s="80">
        <f>IF(dystans!H22&gt;2,(oferta!E13+oferta!G13)/D12,oferta!E13/D12)</f>
        <v>0.125</v>
      </c>
      <c r="H12" s="80">
        <f>B12/oferta!F13</f>
        <v>0.02</v>
      </c>
      <c r="I12" s="80">
        <f>IF(dystans!L22&gt;2,(oferta!H11+oferta!J11)/D12,oferta!H11/D12)</f>
        <v>0.625</v>
      </c>
      <c r="J12" s="80">
        <f>B12/oferta!I11</f>
        <v>4.1666666666666664E-2</v>
      </c>
    </row>
    <row r="13" spans="1:10" x14ac:dyDescent="0.35">
      <c r="A13" s="22" t="str">
        <f>'Oddział I'!A13</f>
        <v>PE szkolenia dla projektantów i nadzorujących</v>
      </c>
      <c r="B13" s="33">
        <v>5</v>
      </c>
      <c r="C13" s="34">
        <v>4000</v>
      </c>
      <c r="D13" s="23">
        <f t="shared" si="0"/>
        <v>800</v>
      </c>
      <c r="E13" s="80">
        <f>IF(dystans!D22&gt;2,(oferta!B14+oferta!D14)/D13,oferta!B14/D13)</f>
        <v>0.05</v>
      </c>
      <c r="F13" s="80">
        <f>B13/oferta!C14</f>
        <v>2.5000000000000001E-2</v>
      </c>
      <c r="G13" s="80">
        <f>IF(dystans!H22&gt;2,(oferta!E14+oferta!G14)/D13,oferta!E14/D13)</f>
        <v>6.2500000000000003E-3</v>
      </c>
      <c r="H13" s="80">
        <f>B13/oferta!F14</f>
        <v>0.25</v>
      </c>
      <c r="I13" s="80">
        <f>IF(dystans!L22&gt;2,(oferta!H12+oferta!J12)/D13,oferta!H12/D13)</f>
        <v>1</v>
      </c>
      <c r="J13" s="80">
        <f>B13/oferta!I12</f>
        <v>0.05</v>
      </c>
    </row>
    <row r="14" spans="1:10" x14ac:dyDescent="0.35">
      <c r="A14" s="22" t="str">
        <f>'Oddział I'!A14</f>
        <v>PE weryfikacje dla monetrów gazocigów</v>
      </c>
      <c r="B14" s="33">
        <v>5</v>
      </c>
      <c r="C14" s="34">
        <v>4000</v>
      </c>
      <c r="D14" s="23">
        <f t="shared" si="0"/>
        <v>800</v>
      </c>
      <c r="E14" s="80">
        <f>IF(dystans!D22&gt;2,(oferta!B15+oferta!D15)/D14,oferta!B15/D14)</f>
        <v>0.625</v>
      </c>
      <c r="F14" s="80">
        <f>B14/oferta!C15</f>
        <v>2.5000000000000001E-2</v>
      </c>
      <c r="G14" s="80">
        <f>IF(dystans!H22&gt;2,(oferta!E15+oferta!G15)/D14,oferta!E15/D14)</f>
        <v>6.2500000000000003E-3</v>
      </c>
      <c r="H14" s="80">
        <f>B14/oferta!F15</f>
        <v>0.25</v>
      </c>
      <c r="I14" s="80">
        <f>IF(dystans!L22&gt;2,(oferta!H13+oferta!J13)/D14,oferta!H13/D14)</f>
        <v>1.125</v>
      </c>
      <c r="J14" s="80">
        <f>B14/oferta!I13</f>
        <v>5.5555555555555552E-2</v>
      </c>
    </row>
    <row r="15" spans="1:10" x14ac:dyDescent="0.35">
      <c r="A15" s="22" t="str">
        <f>'Oddział I'!A15</f>
        <v>PE weryfikacje dla projektantów i nadzorujących</v>
      </c>
      <c r="B15" s="33">
        <v>5</v>
      </c>
      <c r="C15" s="34">
        <v>5000</v>
      </c>
      <c r="D15" s="23">
        <f t="shared" si="0"/>
        <v>1000</v>
      </c>
      <c r="E15" s="80">
        <f>IF(dystans!D22&gt;2,(oferta!B16+oferta!D16)/D15,oferta!B16/D15)</f>
        <v>0.65</v>
      </c>
      <c r="F15" s="80">
        <f>B15/oferta!C16</f>
        <v>1.6666666666666666E-2</v>
      </c>
      <c r="G15" s="80">
        <f>IF(dystans!H22&gt;2,(oferta!E16+oferta!G16)/D15,oferta!E16/D15)</f>
        <v>5.0000000000000001E-3</v>
      </c>
      <c r="H15" s="80">
        <f>B15/oferta!F16</f>
        <v>0.25</v>
      </c>
      <c r="I15" s="80">
        <f>IF(dystans!L22&gt;2,(oferta!H14+oferta!J14)/D15,oferta!H14/D15)</f>
        <v>1</v>
      </c>
      <c r="J15" s="80">
        <f>B15/oferta!I14</f>
        <v>6.25E-2</v>
      </c>
    </row>
    <row r="16" spans="1:10" x14ac:dyDescent="0.35">
      <c r="A16" s="22" t="str">
        <f>'Oddział I'!A16</f>
        <v>ratownictwo gazowe</v>
      </c>
      <c r="B16" s="33">
        <v>5</v>
      </c>
      <c r="C16" s="34"/>
      <c r="D16" s="23">
        <f t="shared" si="0"/>
        <v>0</v>
      </c>
      <c r="E16" s="80"/>
      <c r="F16" s="80"/>
      <c r="G16" s="80"/>
      <c r="H16" s="80"/>
      <c r="I16" s="80"/>
      <c r="J16" s="80"/>
    </row>
    <row r="17" spans="1:10" ht="15" thickBot="1" x14ac:dyDescent="0.4"/>
    <row r="18" spans="1:10" ht="15" thickBot="1" x14ac:dyDescent="0.4">
      <c r="A18" s="85" t="s">
        <v>127</v>
      </c>
    </row>
    <row r="19" spans="1:10" x14ac:dyDescent="0.35">
      <c r="A19" s="214" t="s">
        <v>104</v>
      </c>
      <c r="B19" s="204" t="s">
        <v>63</v>
      </c>
      <c r="C19" s="206" t="s">
        <v>64</v>
      </c>
      <c r="D19" s="206" t="s">
        <v>65</v>
      </c>
      <c r="E19" s="200" t="str">
        <f>E2</f>
        <v>I-1</v>
      </c>
      <c r="F19" s="200"/>
      <c r="G19" s="200" t="str">
        <f>G2</f>
        <v>I-2</v>
      </c>
      <c r="H19" s="200"/>
      <c r="I19" s="201" t="str">
        <f>I2</f>
        <v>II-1</v>
      </c>
      <c r="J19" s="201"/>
    </row>
    <row r="20" spans="1:10" x14ac:dyDescent="0.35">
      <c r="A20" s="203"/>
      <c r="B20" s="205"/>
      <c r="C20" s="207"/>
      <c r="D20" s="207"/>
      <c r="E20" s="81" t="s">
        <v>66</v>
      </c>
      <c r="F20" s="81" t="s">
        <v>67</v>
      </c>
      <c r="G20" s="81" t="s">
        <v>66</v>
      </c>
      <c r="H20" s="81" t="s">
        <v>67</v>
      </c>
      <c r="I20" s="81" t="s">
        <v>66</v>
      </c>
      <c r="J20" s="81" t="s">
        <v>67</v>
      </c>
    </row>
    <row r="21" spans="1:10" x14ac:dyDescent="0.35">
      <c r="A21" s="19" t="str">
        <f t="shared" ref="A21:A33" si="1">A4</f>
        <v>uprawnienia spawalnicze - szkolenie + egzamin</v>
      </c>
      <c r="B21" s="19">
        <f t="shared" ref="B21:C33" si="2">B4</f>
        <v>5</v>
      </c>
      <c r="C21" s="23">
        <f t="shared" si="2"/>
        <v>1000</v>
      </c>
      <c r="D21" s="23">
        <f>C21/B21</f>
        <v>200</v>
      </c>
      <c r="E21" s="80">
        <f>IF(dystans!D23&gt;2,(oferta!B5+oferta!D5)/D4,oferta!B5/D5)</f>
        <v>0.5</v>
      </c>
      <c r="F21" s="80">
        <f t="shared" ref="F21:F33" si="3">F4</f>
        <v>0.01</v>
      </c>
      <c r="G21" s="80">
        <f>IF(dystans!H23&gt;2,(oferta!E5+oferta!G5)/D4,oferta!E5/D4)</f>
        <v>0.5</v>
      </c>
      <c r="H21" s="80">
        <f t="shared" ref="H21:H33" si="4">H4</f>
        <v>0.25</v>
      </c>
      <c r="I21" s="80">
        <f>IF(dystans!L23&gt;2,(oferta!H5+oferta!J5)/D4,oferta!H5/D4)</f>
        <v>15.5</v>
      </c>
      <c r="J21" s="80">
        <f t="shared" ref="J21:J33" si="5">J4</f>
        <v>2.5000000000000001E-2</v>
      </c>
    </row>
    <row r="22" spans="1:10" x14ac:dyDescent="0.35">
      <c r="A22" s="19" t="str">
        <f t="shared" si="1"/>
        <v xml:space="preserve">uprawnienia spawalnicze - szkolenie  </v>
      </c>
      <c r="B22" s="19">
        <f t="shared" si="2"/>
        <v>5</v>
      </c>
      <c r="C22" s="23">
        <f t="shared" si="2"/>
        <v>1000</v>
      </c>
      <c r="D22" s="23">
        <f t="shared" ref="D22:D33" si="6">C22/B22</f>
        <v>200</v>
      </c>
      <c r="E22" s="80">
        <f>IF(dystans!D23&gt;2,(oferta!B6+oferta!D6)/D5,oferta!B6/D5)</f>
        <v>1.5</v>
      </c>
      <c r="F22" s="80">
        <f t="shared" si="3"/>
        <v>0.02</v>
      </c>
      <c r="G22" s="80">
        <f>IF(dystans!H23&gt;2,(oferta!E6+oferta!G6)/D5,oferta!E6/D5)</f>
        <v>0.5</v>
      </c>
      <c r="H22" s="80">
        <f t="shared" si="4"/>
        <v>0.1</v>
      </c>
      <c r="I22" s="80">
        <f>IF(dystans!L22&gt;2,(oferta!H6+oferta!J6)/D5,oferta!H6/D5)</f>
        <v>16</v>
      </c>
      <c r="J22" s="80">
        <f t="shared" si="5"/>
        <v>2.6315789473684209E-2</v>
      </c>
    </row>
    <row r="23" spans="1:10" x14ac:dyDescent="0.35">
      <c r="A23" s="19" t="str">
        <f t="shared" si="1"/>
        <v>uprawnienia spawalnicze - egzamin</v>
      </c>
      <c r="B23" s="19">
        <f t="shared" si="2"/>
        <v>5</v>
      </c>
      <c r="C23" s="23">
        <f t="shared" si="2"/>
        <v>1000</v>
      </c>
      <c r="D23" s="23">
        <f t="shared" si="6"/>
        <v>200</v>
      </c>
      <c r="E23" s="80">
        <f>IF(dystans!D23&gt;2,(oferta!B7+oferta!D7)/D6,oferta!B7/D7)</f>
        <v>1.75</v>
      </c>
      <c r="F23" s="80">
        <f t="shared" si="3"/>
        <v>0.16666666666666666</v>
      </c>
      <c r="G23" s="80">
        <f>IF(dystans!H23&gt;2,(oferta!E7+oferta!G7)/D6,oferta!E7/D6)</f>
        <v>0.5</v>
      </c>
      <c r="H23" s="80">
        <f t="shared" si="4"/>
        <v>0.25</v>
      </c>
      <c r="I23" s="80">
        <f>IF(dystans!L23&gt;2,(oferta!H7+oferta!J7)/D6,oferta!H7/D6)</f>
        <v>4</v>
      </c>
      <c r="J23" s="80">
        <f t="shared" si="5"/>
        <v>2.7777777777777776E-2</v>
      </c>
    </row>
    <row r="24" spans="1:10" x14ac:dyDescent="0.35">
      <c r="A24" s="22" t="str">
        <f t="shared" si="1"/>
        <v>uprawnienia na maszyny do robót drogowych</v>
      </c>
      <c r="B24" s="22">
        <f t="shared" si="2"/>
        <v>5</v>
      </c>
      <c r="C24" s="60">
        <f t="shared" si="2"/>
        <v>1000</v>
      </c>
      <c r="D24" s="23">
        <f t="shared" si="6"/>
        <v>200</v>
      </c>
      <c r="E24" s="80">
        <f>IF(dystans!D23&gt;2,(oferta!B17+oferta!D17)/D7,oferta!B17/D7)</f>
        <v>2.5</v>
      </c>
      <c r="F24" s="80">
        <f t="shared" si="3"/>
        <v>0.5</v>
      </c>
      <c r="G24" s="80">
        <f>IF(dystans!H23&gt;2,(oferta!E17+oferta!G17)/D7,ofertaE17/D7)</f>
        <v>2.5000000000000001E-2</v>
      </c>
      <c r="H24" s="80">
        <f t="shared" si="4"/>
        <v>0.25</v>
      </c>
      <c r="I24" s="80">
        <f>IF(dystans!L23&gt;2,(oferta!H17+oferta!J17)/D7,oferta!H17/D7)</f>
        <v>2</v>
      </c>
      <c r="J24" s="80">
        <f t="shared" si="5"/>
        <v>0.1</v>
      </c>
    </row>
    <row r="25" spans="1:10" x14ac:dyDescent="0.35">
      <c r="A25" s="22" t="str">
        <f t="shared" si="1"/>
        <v>uprawnienia energetyczne (D) - szkolenia</v>
      </c>
      <c r="B25" s="19">
        <f t="shared" si="2"/>
        <v>5</v>
      </c>
      <c r="C25" s="23">
        <f t="shared" si="2"/>
        <v>1000</v>
      </c>
      <c r="D25" s="23">
        <f t="shared" si="6"/>
        <v>200</v>
      </c>
      <c r="E25" s="80">
        <f>IF(dystans!D23&gt;2,(oferta!B8+oferta!D8)/D8,oferta!B8/D8)</f>
        <v>2.5</v>
      </c>
      <c r="F25" s="80">
        <f t="shared" si="3"/>
        <v>0.16666666666666666</v>
      </c>
      <c r="G25" s="80">
        <f>IF(dystans!H23&gt;2,(oferta!E8+oferta!G8)/D8,oferta!E8/D8)</f>
        <v>2.5000000000000001E-2</v>
      </c>
      <c r="H25" s="80">
        <f t="shared" si="4"/>
        <v>0.25</v>
      </c>
      <c r="I25" s="80">
        <f>IF(dystans!L22&gt;2,(oferta!H8+oferta!J8)/D8,oferta!H8/D8)</f>
        <v>2.25</v>
      </c>
      <c r="J25" s="80">
        <f t="shared" si="5"/>
        <v>2.9411764705882353E-2</v>
      </c>
    </row>
    <row r="26" spans="1:10" x14ac:dyDescent="0.35">
      <c r="A26" s="22" t="str">
        <f t="shared" si="1"/>
        <v>uprawnienia energetyczne (E) - szkolenia</v>
      </c>
      <c r="B26" s="22">
        <f t="shared" si="2"/>
        <v>5</v>
      </c>
      <c r="C26" s="23">
        <f t="shared" si="2"/>
        <v>1000</v>
      </c>
      <c r="D26" s="23">
        <f t="shared" si="6"/>
        <v>200</v>
      </c>
      <c r="E26" s="80">
        <f>IF(dystans!D23&gt;2,(oferta!B8+oferta!D8)/D9,oferta!B8/D8)</f>
        <v>2.5</v>
      </c>
      <c r="F26" s="80">
        <f t="shared" si="3"/>
        <v>0.16666666666666666</v>
      </c>
      <c r="G26" s="80">
        <f>IF(dystans!H23&gt;2,(oferta!E8+oferta!G8)/D9,oferta!E8/D9)</f>
        <v>2.5000000000000001E-2</v>
      </c>
      <c r="H26" s="80">
        <f t="shared" si="4"/>
        <v>0.25</v>
      </c>
      <c r="I26" s="80">
        <f>IF(dystans!L23&gt;2,(oferta!H8+oferta!J8)/D9,oferta!H8/D9)</f>
        <v>2.25</v>
      </c>
      <c r="J26" s="80">
        <f t="shared" si="5"/>
        <v>2.9411764705882353E-2</v>
      </c>
    </row>
    <row r="27" spans="1:10" x14ac:dyDescent="0.35">
      <c r="A27" s="22" t="str">
        <f t="shared" si="1"/>
        <v>uprawnienia energetyczne (D) - egzamin</v>
      </c>
      <c r="B27" s="22">
        <f t="shared" si="2"/>
        <v>5</v>
      </c>
      <c r="C27" s="60">
        <f t="shared" si="2"/>
        <v>3000</v>
      </c>
      <c r="D27" s="23">
        <f t="shared" si="6"/>
        <v>600</v>
      </c>
      <c r="E27" s="80">
        <f>IF(dystans!D23&gt;2,(oferta!B11+oferta!D11)/D10,oferta!B11/D10)</f>
        <v>0.83333333333333337</v>
      </c>
      <c r="F27" s="80">
        <f t="shared" si="3"/>
        <v>4.1666666666666664E-2</v>
      </c>
      <c r="G27" s="80">
        <f>IF(dystans!H23&gt;2,(oferta!E11+oferta!G11)/D10,oferta!E11/D10)</f>
        <v>8.3333333333333332E-3</v>
      </c>
      <c r="H27" s="80">
        <f t="shared" si="4"/>
        <v>0.25</v>
      </c>
      <c r="I27" s="80">
        <f>IF(dystans!L23&gt;2,(oferta!H9+oferta!J9)/D10,oferta!H9/D10)</f>
        <v>0.83333333333333337</v>
      </c>
      <c r="J27" s="80">
        <f t="shared" si="5"/>
        <v>3.3333333333333333E-2</v>
      </c>
    </row>
    <row r="28" spans="1:10" x14ac:dyDescent="0.35">
      <c r="A28" s="22" t="str">
        <f t="shared" si="1"/>
        <v>uprawnienia energetyczne (E) - egzamin</v>
      </c>
      <c r="B28" s="19">
        <f t="shared" si="2"/>
        <v>5</v>
      </c>
      <c r="C28" s="23">
        <f t="shared" si="2"/>
        <v>4000</v>
      </c>
      <c r="D28" s="23">
        <f t="shared" si="6"/>
        <v>800</v>
      </c>
      <c r="E28" s="80">
        <f>IF(dystans!D23&gt;2,(oferta!B12+oferta!D12)/D11,oferta!B12/D11)</f>
        <v>0.625</v>
      </c>
      <c r="F28" s="80">
        <f t="shared" si="3"/>
        <v>2.5000000000000001E-2</v>
      </c>
      <c r="G28" s="80">
        <f>IF(dystans!H23&gt;2,(oferta!E12+oferta!G12)/D11,oferta!E12/D11)</f>
        <v>6.2500000000000003E-3</v>
      </c>
      <c r="H28" s="80">
        <f t="shared" si="4"/>
        <v>0.25</v>
      </c>
      <c r="I28" s="80">
        <f>IF(dystans!L23&gt;2,(oferta!H10+oferta!J10)/D11,oferta!H10/D11)</f>
        <v>0.75</v>
      </c>
      <c r="J28" s="80">
        <f t="shared" si="5"/>
        <v>3.5714285714285712E-2</v>
      </c>
    </row>
    <row r="29" spans="1:10" x14ac:dyDescent="0.35">
      <c r="A29" s="19" t="str">
        <f t="shared" si="1"/>
        <v>PE szkolenia dla monterów gazociągów</v>
      </c>
      <c r="B29" s="19">
        <f t="shared" si="2"/>
        <v>5</v>
      </c>
      <c r="C29" s="23">
        <f t="shared" si="2"/>
        <v>4000</v>
      </c>
      <c r="D29" s="23">
        <f t="shared" si="6"/>
        <v>800</v>
      </c>
      <c r="E29" s="80">
        <f>IF(dystans!D23&gt;2,(oferta!B13+oferta!D13)/D12,oferta!B13/D12)</f>
        <v>0.125</v>
      </c>
      <c r="F29" s="80">
        <f t="shared" si="3"/>
        <v>0.02</v>
      </c>
      <c r="G29" s="80">
        <f>IF(dystans!H23&gt;2,(oferta!E13+oferta!G13)/D12,oferta!E13/D12)</f>
        <v>0.125</v>
      </c>
      <c r="H29" s="80">
        <f t="shared" si="4"/>
        <v>0.02</v>
      </c>
      <c r="I29" s="80">
        <f>IF(dystans!L23&gt;2,(oferta!H11+oferta!J11)/D12,oferta!H11/D12)</f>
        <v>0.625</v>
      </c>
      <c r="J29" s="80">
        <f t="shared" si="5"/>
        <v>4.1666666666666664E-2</v>
      </c>
    </row>
    <row r="30" spans="1:10" x14ac:dyDescent="0.35">
      <c r="A30" s="22" t="str">
        <f t="shared" si="1"/>
        <v>PE szkolenia dla projektantów i nadzorujących</v>
      </c>
      <c r="B30" s="19">
        <f t="shared" si="2"/>
        <v>5</v>
      </c>
      <c r="C30" s="23">
        <f t="shared" si="2"/>
        <v>4000</v>
      </c>
      <c r="D30" s="23">
        <f t="shared" si="6"/>
        <v>800</v>
      </c>
      <c r="E30" s="80">
        <f>IF(dystans!D23&gt;2,(oferta!B14+oferta!D14)/D13,oferta!B14/D13)</f>
        <v>0.05</v>
      </c>
      <c r="F30" s="80">
        <f t="shared" si="3"/>
        <v>2.5000000000000001E-2</v>
      </c>
      <c r="G30" s="80">
        <f>IF(dystans!H23&gt;2,(oferta!E14+oferta!G14)/D13,oferta!E14/D13)</f>
        <v>6.2500000000000003E-3</v>
      </c>
      <c r="H30" s="80">
        <f t="shared" si="4"/>
        <v>0.25</v>
      </c>
      <c r="I30" s="80">
        <f>IF(dystans!L23&gt;2,(oferta!H12+oferta!J12)/D13,oferta!H12/D13)</f>
        <v>1</v>
      </c>
      <c r="J30" s="80">
        <f t="shared" si="5"/>
        <v>0.05</v>
      </c>
    </row>
    <row r="31" spans="1:10" x14ac:dyDescent="0.35">
      <c r="A31" s="22" t="str">
        <f t="shared" si="1"/>
        <v>PE weryfikacje dla monetrów gazocigów</v>
      </c>
      <c r="B31" s="19">
        <f t="shared" si="2"/>
        <v>5</v>
      </c>
      <c r="C31" s="23">
        <f t="shared" si="2"/>
        <v>4000</v>
      </c>
      <c r="D31" s="23">
        <f t="shared" si="6"/>
        <v>800</v>
      </c>
      <c r="E31" s="80">
        <f>IF(dystans!D23&gt;2,(oferta!B15+oferta!D15)/D14,oferta!B15/D14)</f>
        <v>0.625</v>
      </c>
      <c r="F31" s="80">
        <f t="shared" si="3"/>
        <v>2.5000000000000001E-2</v>
      </c>
      <c r="G31" s="80">
        <f>IF(dystans!H23&gt;2,(oferta!E15+oferta!G15)/D14,oferta!E15/D14)</f>
        <v>6.2500000000000003E-3</v>
      </c>
      <c r="H31" s="80">
        <f t="shared" si="4"/>
        <v>0.25</v>
      </c>
      <c r="I31" s="80">
        <f>IF(dystans!L23&gt;2,(oferta!H13+oferta!J13)/D14,oferta!H13/D14)</f>
        <v>1.125</v>
      </c>
      <c r="J31" s="80">
        <f t="shared" si="5"/>
        <v>5.5555555555555552E-2</v>
      </c>
    </row>
    <row r="32" spans="1:10" x14ac:dyDescent="0.35">
      <c r="A32" s="22" t="str">
        <f t="shared" si="1"/>
        <v>PE weryfikacje dla projektantów i nadzorujących</v>
      </c>
      <c r="B32" s="19">
        <f t="shared" si="2"/>
        <v>5</v>
      </c>
      <c r="C32" s="23">
        <f t="shared" si="2"/>
        <v>5000</v>
      </c>
      <c r="D32" s="23">
        <f t="shared" si="6"/>
        <v>1000</v>
      </c>
      <c r="E32" s="80">
        <f>IF(dystans!D23&gt;2,(oferta!B16+oferta!D16)/D15,oferta!B16/D15)</f>
        <v>0.65</v>
      </c>
      <c r="F32" s="80">
        <f t="shared" si="3"/>
        <v>1.6666666666666666E-2</v>
      </c>
      <c r="G32" s="80">
        <f>IF(dystans!H23&gt;2,(oferta!E16+oferta!G16)/D15,oferta!E16/D15)</f>
        <v>5.0000000000000001E-3</v>
      </c>
      <c r="H32" s="80">
        <f t="shared" si="4"/>
        <v>0.25</v>
      </c>
      <c r="I32" s="80">
        <f>IF(dystans!L23&gt;2,(oferta!H14+oferta!J14)/D15,oferta!H14/D15)</f>
        <v>1</v>
      </c>
      <c r="J32" s="80">
        <f t="shared" si="5"/>
        <v>6.25E-2</v>
      </c>
    </row>
    <row r="33" spans="1:10" x14ac:dyDescent="0.35">
      <c r="A33" s="22" t="str">
        <f t="shared" si="1"/>
        <v>ratownictwo gazowe</v>
      </c>
      <c r="B33" s="19">
        <f t="shared" si="2"/>
        <v>5</v>
      </c>
      <c r="C33" s="23">
        <f t="shared" si="2"/>
        <v>0</v>
      </c>
      <c r="D33" s="23">
        <f t="shared" si="6"/>
        <v>0</v>
      </c>
      <c r="E33" s="80"/>
      <c r="F33" s="80">
        <f t="shared" si="3"/>
        <v>0</v>
      </c>
      <c r="G33" s="80"/>
      <c r="H33" s="80">
        <f t="shared" si="4"/>
        <v>0</v>
      </c>
      <c r="I33" s="80"/>
      <c r="J33" s="80">
        <f t="shared" si="5"/>
        <v>0</v>
      </c>
    </row>
  </sheetData>
  <mergeCells count="14">
    <mergeCell ref="G19:H19"/>
    <mergeCell ref="I19:J19"/>
    <mergeCell ref="A19:A20"/>
    <mergeCell ref="B19:B20"/>
    <mergeCell ref="C19:C20"/>
    <mergeCell ref="D19:D20"/>
    <mergeCell ref="E19:F19"/>
    <mergeCell ref="I2:J2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16"/>
  <sheetViews>
    <sheetView showGridLines="0" workbookViewId="0">
      <selection activeCell="I3" sqref="I3"/>
    </sheetView>
  </sheetViews>
  <sheetFormatPr defaultColWidth="9.08984375" defaultRowHeight="14.5" x14ac:dyDescent="0.35"/>
  <cols>
    <col min="1" max="1" width="43.6328125" style="18" bestFit="1" customWidth="1"/>
    <col min="2" max="2" width="9.08984375" style="18"/>
    <col min="3" max="4" width="11.36328125" style="18" bestFit="1" customWidth="1"/>
    <col min="5" max="5" width="11.6328125" style="18" customWidth="1"/>
    <col min="6" max="6" width="10.36328125" style="18" customWidth="1"/>
    <col min="7" max="7" width="11" style="18" customWidth="1"/>
    <col min="8" max="8" width="11.453125" style="18" customWidth="1"/>
    <col min="9" max="9" width="12.453125" style="18" customWidth="1"/>
    <col min="10" max="10" width="11.90625" style="18" customWidth="1"/>
    <col min="11" max="16384" width="9.08984375" style="18"/>
  </cols>
  <sheetData>
    <row r="1" spans="1:10" ht="15" thickBot="1" x14ac:dyDescent="0.4">
      <c r="A1" s="86" t="s">
        <v>128</v>
      </c>
    </row>
    <row r="2" spans="1:10" x14ac:dyDescent="0.35">
      <c r="A2" s="202"/>
      <c r="B2" s="204" t="s">
        <v>63</v>
      </c>
      <c r="C2" s="206" t="s">
        <v>64</v>
      </c>
      <c r="D2" s="206" t="s">
        <v>65</v>
      </c>
      <c r="E2" s="200" t="str">
        <f>'Oddział III'!E2:F2</f>
        <v>I-1</v>
      </c>
      <c r="F2" s="200"/>
      <c r="G2" s="200" t="str">
        <f>'Oddział III'!G2:H2</f>
        <v>I-2</v>
      </c>
      <c r="H2" s="200"/>
      <c r="I2" s="201" t="str">
        <f>'Oddział IV'!I2:J2</f>
        <v>II-1</v>
      </c>
      <c r="J2" s="201"/>
    </row>
    <row r="3" spans="1:10" x14ac:dyDescent="0.35">
      <c r="A3" s="203"/>
      <c r="B3" s="205"/>
      <c r="C3" s="207"/>
      <c r="D3" s="207"/>
      <c r="E3" s="81" t="s">
        <v>66</v>
      </c>
      <c r="F3" s="81" t="s">
        <v>67</v>
      </c>
      <c r="G3" s="81" t="s">
        <v>66</v>
      </c>
      <c r="H3" s="81" t="s">
        <v>67</v>
      </c>
      <c r="I3" s="81" t="s">
        <v>66</v>
      </c>
      <c r="J3" s="81" t="s">
        <v>67</v>
      </c>
    </row>
    <row r="4" spans="1:10" x14ac:dyDescent="0.35">
      <c r="A4" s="19" t="str">
        <f>'Oddział I'!A4</f>
        <v>uprawnienia spawalnicze - szkolenie + egzamin</v>
      </c>
      <c r="B4" s="33">
        <v>10</v>
      </c>
      <c r="C4" s="34">
        <v>1000</v>
      </c>
      <c r="D4" s="23">
        <f>C4/B4</f>
        <v>100</v>
      </c>
      <c r="E4" s="80">
        <f>IF(dystans!D12&gt;2,(oferta!B5+oferta!D5)/D4,oferta!B5/D5)</f>
        <v>2</v>
      </c>
      <c r="F4" s="80">
        <f>B4/oferta!C5</f>
        <v>0.02</v>
      </c>
      <c r="G4" s="80">
        <f>IF(dystans!H12&gt;2,(oferta!E5+oferta!G5)/D4,oferta!E5/D4)</f>
        <v>1</v>
      </c>
      <c r="H4" s="80">
        <f>B4/oferta!F5</f>
        <v>0.5</v>
      </c>
      <c r="I4" s="80">
        <f>IF(dystans!L12&gt;2,(oferta!H5+oferta!J5)/D4,oferta!H5/D4)</f>
        <v>1</v>
      </c>
      <c r="J4" s="80">
        <f>B4/oferta!I5</f>
        <v>0.05</v>
      </c>
    </row>
    <row r="5" spans="1:10" x14ac:dyDescent="0.35">
      <c r="A5" s="19" t="str">
        <f>'Oddział I'!A5</f>
        <v xml:space="preserve">uprawnienia spawalnicze - szkolenie  </v>
      </c>
      <c r="B5" s="33">
        <v>10</v>
      </c>
      <c r="C5" s="34">
        <v>2000</v>
      </c>
      <c r="D5" s="23">
        <f t="shared" ref="D5:D15" si="0">C5/B5</f>
        <v>200</v>
      </c>
      <c r="E5" s="80">
        <f>IF(dystans!D12&gt;2,(oferta!B6+oferta!D6)/D5,oferta!B6/D5)</f>
        <v>3</v>
      </c>
      <c r="F5" s="80">
        <f>B5/oferta!C6</f>
        <v>0.04</v>
      </c>
      <c r="G5" s="80">
        <f>IF(dystans!H12&gt;2,(oferta!E6+oferta!G6)/D5,oferta!E6/D5)</f>
        <v>0.5</v>
      </c>
      <c r="H5" s="80">
        <f>B5/oferta!F6</f>
        <v>0.2</v>
      </c>
      <c r="I5" s="80">
        <f>IF(dystans!L12&gt;2,(oferta!H6+oferta!J6)/D5,oferta!H6/D5)</f>
        <v>1</v>
      </c>
      <c r="J5" s="80">
        <f>B5/oferta!I6</f>
        <v>5.2631578947368418E-2</v>
      </c>
    </row>
    <row r="6" spans="1:10" x14ac:dyDescent="0.35">
      <c r="A6" s="19" t="str">
        <f>'Oddział I'!A6</f>
        <v>uprawnienia spawalnicze - egzamin</v>
      </c>
      <c r="B6" s="33">
        <v>10</v>
      </c>
      <c r="C6" s="34">
        <v>3000</v>
      </c>
      <c r="D6" s="23">
        <f t="shared" si="0"/>
        <v>300</v>
      </c>
      <c r="E6" s="80">
        <f>IF(dystans!D12&gt;2,(oferta!B7+oferta!D7)/D6,oferta!B7/D7)</f>
        <v>1.8333333333333333</v>
      </c>
      <c r="F6" s="80">
        <f>B6/oferta!C7</f>
        <v>0.33333333333333331</v>
      </c>
      <c r="G6" s="80">
        <f>IF(dystans!H12&gt;2,(oferta!E7+oferta!G7)/D6,oferta!E7/D6)</f>
        <v>0.33333333333333331</v>
      </c>
      <c r="H6" s="80">
        <f>B6/oferta!F7</f>
        <v>0.5</v>
      </c>
      <c r="I6" s="80">
        <f>IF(dystans!L12&gt;2,(oferta!H7+oferta!J7)/D6,oferta!H7/D6)</f>
        <v>1</v>
      </c>
      <c r="J6" s="80">
        <f>B6/oferta!I7</f>
        <v>5.5555555555555552E-2</v>
      </c>
    </row>
    <row r="7" spans="1:10" x14ac:dyDescent="0.35">
      <c r="A7" s="22" t="str">
        <f>'Oddział I'!A7</f>
        <v>uprawnienia na maszyny do robót drogowych</v>
      </c>
      <c r="B7" s="35">
        <v>1</v>
      </c>
      <c r="C7" s="36">
        <v>1</v>
      </c>
      <c r="D7" s="23">
        <f t="shared" si="0"/>
        <v>1</v>
      </c>
      <c r="E7" s="80">
        <f>IF(dystans!D12&gt;2,(oferta!B17+oferta!D17)/D7,oferta!B17/D7)</f>
        <v>800</v>
      </c>
      <c r="F7" s="80">
        <f>B7/oferta!C17</f>
        <v>0.1</v>
      </c>
      <c r="G7" s="80">
        <f>IF(dystans!H12&gt;2,(oferta!E17+oferta!G17)/D7,ofertaE17/D7)</f>
        <v>5</v>
      </c>
      <c r="H7" s="80">
        <f>B7/oferta!F17</f>
        <v>0.05</v>
      </c>
      <c r="I7" s="80">
        <f>IF(dystans!L12&gt;2,(oferta!H17+oferta!J17)/D7,oferta!H17/D7)</f>
        <v>400</v>
      </c>
      <c r="J7" s="80">
        <f>B7/oferta!I17</f>
        <v>0.02</v>
      </c>
    </row>
    <row r="8" spans="1:10" x14ac:dyDescent="0.35">
      <c r="A8" s="22" t="str">
        <f>'Oddział I'!A8</f>
        <v>uprawnienia energetyczne (D) - szkolenia</v>
      </c>
      <c r="B8" s="33">
        <v>1</v>
      </c>
      <c r="C8" s="34">
        <v>1</v>
      </c>
      <c r="D8" s="23">
        <f t="shared" si="0"/>
        <v>1</v>
      </c>
      <c r="E8" s="80">
        <f>IF(dystans!D12&gt;2,(oferta!B8+oferta!D8)/D8,oferta!B8/D8)</f>
        <v>700</v>
      </c>
      <c r="F8" s="80">
        <f>B8/oferta!C8</f>
        <v>3.3333333333333333E-2</v>
      </c>
      <c r="G8" s="80">
        <f>IF(dystans!H12&gt;2,(oferta!E8+oferta!G8)/D8,oferta!E8/D8)</f>
        <v>5</v>
      </c>
      <c r="H8" s="80">
        <f>B8/oferta!F8</f>
        <v>0.05</v>
      </c>
      <c r="I8" s="80">
        <f>IF(dystans!L12&gt;2,(oferta!H8+oferta!J8)/D8,oferta!H8/D8)</f>
        <v>450</v>
      </c>
      <c r="J8" s="80">
        <f>B8/oferta!I8</f>
        <v>5.8823529411764705E-3</v>
      </c>
    </row>
    <row r="9" spans="1:10" x14ac:dyDescent="0.35">
      <c r="A9" s="22" t="str">
        <f>'Oddział I'!A9</f>
        <v>uprawnienia energetyczne (E) - szkolenia</v>
      </c>
      <c r="B9" s="35">
        <v>1</v>
      </c>
      <c r="C9" s="34">
        <v>1</v>
      </c>
      <c r="D9" s="23">
        <f t="shared" si="0"/>
        <v>1</v>
      </c>
      <c r="E9" s="80">
        <f>IF(dystans!D12&gt;2,(oferta!B8+oferta!D8)/D9,oferta!B8/D8)</f>
        <v>700</v>
      </c>
      <c r="F9" s="80">
        <f>B9/oferta!C8</f>
        <v>3.3333333333333333E-2</v>
      </c>
      <c r="G9" s="80">
        <f>IF(dystans!H12&gt;2,(oferta!E8+oferta!G8)/D9,oferta!E8/D9)</f>
        <v>5</v>
      </c>
      <c r="H9" s="80">
        <f>B9/oferta!F8</f>
        <v>0.05</v>
      </c>
      <c r="I9" s="80">
        <f>IF(dystans!L12&gt;2,(oferta!H8+oferta!J8)/D9,oferta!H8/D9)</f>
        <v>450</v>
      </c>
      <c r="J9" s="80">
        <f>B9/oferta!I8</f>
        <v>5.8823529411764705E-3</v>
      </c>
    </row>
    <row r="10" spans="1:10" x14ac:dyDescent="0.35">
      <c r="A10" s="22" t="str">
        <f>'Oddział I'!A10</f>
        <v>uprawnienia energetyczne (D) - egzamin</v>
      </c>
      <c r="B10" s="35">
        <v>1</v>
      </c>
      <c r="C10" s="36">
        <v>1</v>
      </c>
      <c r="D10" s="23">
        <f t="shared" si="0"/>
        <v>1</v>
      </c>
      <c r="E10" s="80">
        <f>IF(dystans!D12&gt;2,(oferta!B11+oferta!D11)/D10,oferta!B11/D10)</f>
        <v>700</v>
      </c>
      <c r="F10" s="80">
        <f>B10/oferta!C11</f>
        <v>8.3333333333333332E-3</v>
      </c>
      <c r="G10" s="80">
        <f>IF(dystans!H12&gt;2,(oferta!E11+oferta!G11)/D10,oferta!E11/D10)</f>
        <v>5</v>
      </c>
      <c r="H10" s="80">
        <f>B10/oferta!F11</f>
        <v>0.05</v>
      </c>
      <c r="I10" s="80">
        <f>IF(dystans!L12&gt;2,(oferta!H9+oferta!J9)/D10,oferta!H9/D10)</f>
        <v>500</v>
      </c>
      <c r="J10" s="80">
        <f>B10/oferta!I9</f>
        <v>6.6666666666666671E-3</v>
      </c>
    </row>
    <row r="11" spans="1:10" x14ac:dyDescent="0.35">
      <c r="A11" s="22" t="str">
        <f>'Oddział I'!A11</f>
        <v>uprawnienia energetyczne (E) - egzamin</v>
      </c>
      <c r="B11" s="33">
        <v>1</v>
      </c>
      <c r="C11" s="34">
        <v>1</v>
      </c>
      <c r="D11" s="23">
        <f t="shared" si="0"/>
        <v>1</v>
      </c>
      <c r="E11" s="80">
        <f>IF(dystans!D12&gt;2,(oferta!B12+oferta!D12)/D11,oferta!B12/D11)</f>
        <v>700</v>
      </c>
      <c r="F11" s="80">
        <f>B11/oferta!C12</f>
        <v>5.0000000000000001E-3</v>
      </c>
      <c r="G11" s="80">
        <f>IF(dystans!H12&gt;2,(oferta!E12+oferta!G12)/D11,oferta!E12/D11)</f>
        <v>5</v>
      </c>
      <c r="H11" s="80">
        <f>B11/oferta!F12</f>
        <v>0.05</v>
      </c>
      <c r="I11" s="80">
        <f>IF(dystans!L12&gt;2,(oferta!H10+oferta!J10)/D11,oferta!H10/D11)</f>
        <v>600</v>
      </c>
      <c r="J11" s="80">
        <f>B11/oferta!I10</f>
        <v>7.1428571428571426E-3</v>
      </c>
    </row>
    <row r="12" spans="1:10" x14ac:dyDescent="0.35">
      <c r="A12" s="19" t="str">
        <f>'Oddział I'!A12</f>
        <v>PE szkolenia dla monterów gazociągów</v>
      </c>
      <c r="B12" s="33">
        <v>5</v>
      </c>
      <c r="C12" s="34">
        <v>2300</v>
      </c>
      <c r="D12" s="23">
        <f t="shared" si="0"/>
        <v>460</v>
      </c>
      <c r="E12" s="80">
        <f>IF(dystans!D12&gt;2,(oferta!B13+oferta!D13)/D12,oferta!B13/D12)</f>
        <v>0.65217391304347827</v>
      </c>
      <c r="F12" s="80">
        <f>B12/oferta!C13</f>
        <v>0.02</v>
      </c>
      <c r="G12" s="80">
        <f>IF(dystans!H12&gt;2,(oferta!E13+oferta!G13)/D12,oferta!E13/D12)</f>
        <v>0.21739130434782608</v>
      </c>
      <c r="H12" s="80">
        <f>B12/oferta!F13</f>
        <v>0.02</v>
      </c>
      <c r="I12" s="80">
        <f>IF(dystans!L12&gt;2,(oferta!H11+oferta!J11)/D12,oferta!H11/D12)</f>
        <v>1.0869565217391304</v>
      </c>
      <c r="J12" s="80">
        <f>B12/oferta!I11</f>
        <v>4.1666666666666664E-2</v>
      </c>
    </row>
    <row r="13" spans="1:10" x14ac:dyDescent="0.35">
      <c r="A13" s="22" t="str">
        <f>'Oddział I'!A13</f>
        <v>PE szkolenia dla projektantów i nadzorujących</v>
      </c>
      <c r="B13" s="33">
        <v>20</v>
      </c>
      <c r="C13" s="34">
        <v>3400</v>
      </c>
      <c r="D13" s="23">
        <f t="shared" si="0"/>
        <v>170</v>
      </c>
      <c r="E13" s="80">
        <f>IF(dystans!D12&gt;2,(oferta!B14+oferta!D14)/D13,oferta!B14/D13)</f>
        <v>1.411764705882353</v>
      </c>
      <c r="F13" s="80">
        <f>B13/oferta!C14</f>
        <v>0.1</v>
      </c>
      <c r="G13" s="80">
        <f>IF(dystans!H12&gt;2,(oferta!E14+oferta!G14)/D13,oferta!E14/D13)</f>
        <v>2.9411764705882353E-2</v>
      </c>
      <c r="H13" s="80">
        <f>B13/oferta!F14</f>
        <v>1</v>
      </c>
      <c r="I13" s="80">
        <f>IF(dystans!L12&gt;2,(oferta!H12+oferta!J12)/D13,oferta!H12/D13)</f>
        <v>4.7058823529411766</v>
      </c>
      <c r="J13" s="80">
        <f>B13/oferta!I12</f>
        <v>0.2</v>
      </c>
    </row>
    <row r="14" spans="1:10" x14ac:dyDescent="0.35">
      <c r="A14" s="22" t="str">
        <f>'Oddział I'!A14</f>
        <v>PE weryfikacje dla monetrów gazocigów</v>
      </c>
      <c r="B14" s="33">
        <v>20</v>
      </c>
      <c r="C14" s="34">
        <v>5500</v>
      </c>
      <c r="D14" s="23">
        <f t="shared" si="0"/>
        <v>275</v>
      </c>
      <c r="E14" s="80">
        <f>IF(dystans!D12&gt;2,(oferta!B15+oferta!D15)/D14,oferta!B15/D14)</f>
        <v>3.2727272727272729</v>
      </c>
      <c r="F14" s="80">
        <f>B14/oferta!C15</f>
        <v>0.1</v>
      </c>
      <c r="G14" s="80">
        <f>IF(dystans!H12&gt;2,(oferta!E15+oferta!G15)/D14,oferta!E15/D14)</f>
        <v>1.8181818181818181E-2</v>
      </c>
      <c r="H14" s="80">
        <f>B14/oferta!F15</f>
        <v>1</v>
      </c>
      <c r="I14" s="80">
        <f>IF(dystans!L12&gt;2,(oferta!H13+oferta!J13)/D14,oferta!H13/D14)</f>
        <v>3.2727272727272729</v>
      </c>
      <c r="J14" s="80">
        <f>B14/oferta!I13</f>
        <v>0.22222222222222221</v>
      </c>
    </row>
    <row r="15" spans="1:10" x14ac:dyDescent="0.35">
      <c r="A15" s="22" t="str">
        <f>'Oddział I'!A15</f>
        <v>PE weryfikacje dla projektantów i nadzorujących</v>
      </c>
      <c r="B15" s="33">
        <v>35</v>
      </c>
      <c r="C15" s="34">
        <v>7800</v>
      </c>
      <c r="D15" s="23">
        <f t="shared" si="0"/>
        <v>222.85714285714286</v>
      </c>
      <c r="E15" s="80">
        <f>IF(dystans!D12&gt;2,(oferta!B16+oferta!D16)/D15,oferta!B16/D15)</f>
        <v>3.8141025641025639</v>
      </c>
      <c r="F15" s="80">
        <f>B15/oferta!C16</f>
        <v>0.11666666666666667</v>
      </c>
      <c r="G15" s="80">
        <f>IF(dystans!H12&gt;2,(oferta!E16+oferta!G16)/D15,oferta!E16/D15)</f>
        <v>2.2435897435897436E-2</v>
      </c>
      <c r="H15" s="80">
        <f>B15/oferta!F16</f>
        <v>1.75</v>
      </c>
      <c r="I15" s="80">
        <f>IF(dystans!L12&gt;2,(oferta!H14+oferta!J14)/D15,oferta!H14/D15)</f>
        <v>4.4871794871794872</v>
      </c>
      <c r="J15" s="80">
        <f>B15/oferta!I14</f>
        <v>0.4375</v>
      </c>
    </row>
    <row r="16" spans="1:10" x14ac:dyDescent="0.35">
      <c r="A16" s="22" t="str">
        <f>'Oddział I'!A16</f>
        <v>ratownictwo gazowe</v>
      </c>
      <c r="B16" s="33">
        <v>1</v>
      </c>
      <c r="C16" s="34">
        <v>1</v>
      </c>
      <c r="D16" s="23">
        <f>C16/B16</f>
        <v>1</v>
      </c>
      <c r="E16" s="80"/>
      <c r="F16" s="80"/>
      <c r="G16" s="80"/>
      <c r="H16" s="80"/>
      <c r="I16" s="80"/>
      <c r="J16" s="80"/>
    </row>
  </sheetData>
  <mergeCells count="7">
    <mergeCell ref="I2:J2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499984740745262"/>
  </sheetPr>
  <dimension ref="A2:S55"/>
  <sheetViews>
    <sheetView showGridLines="0" workbookViewId="0"/>
  </sheetViews>
  <sheetFormatPr defaultRowHeight="14.5" x14ac:dyDescent="0.35"/>
  <cols>
    <col min="1" max="1" width="56.6328125" customWidth="1"/>
    <col min="2" max="2" width="12.36328125" bestFit="1" customWidth="1"/>
    <col min="3" max="3" width="9.90625" style="3" customWidth="1"/>
    <col min="4" max="4" width="14.36328125" customWidth="1"/>
    <col min="5" max="5" width="11.36328125" bestFit="1" customWidth="1"/>
    <col min="6" max="6" width="9.08984375" style="3"/>
    <col min="7" max="7" width="14.08984375" customWidth="1"/>
    <col min="8" max="8" width="11.36328125" bestFit="1" customWidth="1"/>
    <col min="9" max="9" width="9.90625" style="3" customWidth="1"/>
    <col min="10" max="10" width="13.08984375" customWidth="1"/>
    <col min="11" max="16" width="9.08984375" style="3"/>
  </cols>
  <sheetData>
    <row r="2" spans="1:19" ht="15" thickBot="1" x14ac:dyDescent="0.4">
      <c r="A2" s="6" t="s">
        <v>136</v>
      </c>
    </row>
    <row r="3" spans="1:19" ht="15" thickBot="1" x14ac:dyDescent="0.4">
      <c r="A3" s="224" t="s">
        <v>3</v>
      </c>
      <c r="B3" s="215" t="s">
        <v>107</v>
      </c>
      <c r="C3" s="216"/>
      <c r="D3" s="217"/>
      <c r="E3" s="218" t="s">
        <v>108</v>
      </c>
      <c r="F3" s="219"/>
      <c r="G3" s="220"/>
      <c r="H3" s="221" t="s">
        <v>109</v>
      </c>
      <c r="I3" s="222"/>
      <c r="J3" s="223"/>
      <c r="K3" s="4"/>
      <c r="L3" s="4"/>
      <c r="M3" s="4"/>
      <c r="N3" s="4"/>
      <c r="O3" s="4"/>
      <c r="P3" s="4"/>
    </row>
    <row r="4" spans="1:19" ht="29" x14ac:dyDescent="0.35">
      <c r="A4" s="224"/>
      <c r="B4" s="12" t="s">
        <v>75</v>
      </c>
      <c r="C4" s="12" t="s">
        <v>129</v>
      </c>
      <c r="D4" s="13" t="s">
        <v>77</v>
      </c>
      <c r="E4" s="15" t="s">
        <v>0</v>
      </c>
      <c r="F4" s="12" t="s">
        <v>129</v>
      </c>
      <c r="G4" s="16" t="s">
        <v>76</v>
      </c>
      <c r="H4" s="17" t="s">
        <v>0</v>
      </c>
      <c r="I4" s="12" t="s">
        <v>129</v>
      </c>
      <c r="J4" s="13" t="s">
        <v>76</v>
      </c>
      <c r="K4" s="8"/>
      <c r="L4" s="8"/>
      <c r="N4" s="8"/>
      <c r="O4" s="8"/>
      <c r="P4" s="8"/>
      <c r="Q4" s="9"/>
      <c r="R4" s="5"/>
      <c r="S4" s="5"/>
    </row>
    <row r="5" spans="1:19" x14ac:dyDescent="0.35">
      <c r="A5" s="10" t="s">
        <v>95</v>
      </c>
      <c r="B5" s="24">
        <v>100</v>
      </c>
      <c r="C5" s="1">
        <v>500</v>
      </c>
      <c r="D5" s="27">
        <v>100</v>
      </c>
      <c r="E5" s="24">
        <v>100</v>
      </c>
      <c r="F5" s="1">
        <v>20</v>
      </c>
      <c r="G5" s="29"/>
      <c r="H5" s="25">
        <v>100</v>
      </c>
      <c r="I5" s="31">
        <v>200</v>
      </c>
      <c r="J5" s="29">
        <v>3000</v>
      </c>
      <c r="K5" s="5"/>
      <c r="L5" s="5"/>
      <c r="M5" s="5"/>
      <c r="N5" s="5"/>
      <c r="O5" s="5"/>
      <c r="P5" s="5"/>
    </row>
    <row r="6" spans="1:19" x14ac:dyDescent="0.35">
      <c r="A6" s="10" t="s">
        <v>69</v>
      </c>
      <c r="B6" s="25">
        <v>300</v>
      </c>
      <c r="C6" s="31">
        <v>250</v>
      </c>
      <c r="D6" s="27">
        <v>300</v>
      </c>
      <c r="E6" s="25">
        <v>100</v>
      </c>
      <c r="F6" s="1">
        <v>50</v>
      </c>
      <c r="G6" s="29"/>
      <c r="H6" s="25">
        <v>200</v>
      </c>
      <c r="I6" s="31">
        <v>190</v>
      </c>
      <c r="J6" s="29">
        <v>3000</v>
      </c>
      <c r="K6" s="5"/>
      <c r="L6" s="77"/>
    </row>
    <row r="7" spans="1:19" x14ac:dyDescent="0.35">
      <c r="A7" s="10" t="s">
        <v>96</v>
      </c>
      <c r="B7" s="24">
        <v>350</v>
      </c>
      <c r="C7" s="31">
        <v>30</v>
      </c>
      <c r="D7" s="27">
        <v>200</v>
      </c>
      <c r="E7" s="24">
        <v>100</v>
      </c>
      <c r="F7" s="1">
        <v>20</v>
      </c>
      <c r="G7" s="29"/>
      <c r="H7" s="25">
        <v>300</v>
      </c>
      <c r="I7" s="31">
        <v>180</v>
      </c>
      <c r="J7" s="29">
        <v>500</v>
      </c>
      <c r="K7" s="5"/>
      <c r="L7" s="5"/>
    </row>
    <row r="8" spans="1:19" s="3" customFormat="1" x14ac:dyDescent="0.35">
      <c r="A8" s="10" t="s">
        <v>100</v>
      </c>
      <c r="B8" s="24">
        <v>500</v>
      </c>
      <c r="C8" s="31">
        <v>30</v>
      </c>
      <c r="D8" s="27">
        <v>200</v>
      </c>
      <c r="E8" s="25">
        <v>5</v>
      </c>
      <c r="F8" s="1">
        <v>20</v>
      </c>
      <c r="G8" s="29"/>
      <c r="H8" s="24">
        <v>450</v>
      </c>
      <c r="I8" s="31">
        <v>170</v>
      </c>
      <c r="J8" s="29">
        <v>0</v>
      </c>
      <c r="K8" s="5"/>
      <c r="L8" s="5"/>
    </row>
    <row r="9" spans="1:19" x14ac:dyDescent="0.35">
      <c r="A9" s="11" t="s">
        <v>92</v>
      </c>
      <c r="B9" s="24">
        <v>500</v>
      </c>
      <c r="C9" s="31">
        <v>10</v>
      </c>
      <c r="D9" s="27">
        <v>200</v>
      </c>
      <c r="E9" s="24">
        <v>5</v>
      </c>
      <c r="F9" s="1">
        <v>20</v>
      </c>
      <c r="G9" s="29"/>
      <c r="H9" s="24">
        <v>500</v>
      </c>
      <c r="I9" s="31">
        <v>150</v>
      </c>
      <c r="J9" s="29"/>
      <c r="K9" s="5"/>
      <c r="L9" s="5"/>
    </row>
    <row r="10" spans="1:19" x14ac:dyDescent="0.35">
      <c r="A10" s="11" t="s">
        <v>93</v>
      </c>
      <c r="B10" s="24">
        <v>500</v>
      </c>
      <c r="C10" s="31">
        <v>40</v>
      </c>
      <c r="D10" s="27">
        <v>100</v>
      </c>
      <c r="E10" s="24">
        <v>5</v>
      </c>
      <c r="F10" s="1">
        <v>20</v>
      </c>
      <c r="G10" s="29"/>
      <c r="H10" s="24">
        <v>600</v>
      </c>
      <c r="I10" s="31">
        <v>140</v>
      </c>
      <c r="J10" s="29"/>
      <c r="K10" s="5"/>
      <c r="L10" s="5"/>
    </row>
    <row r="11" spans="1:19" x14ac:dyDescent="0.35">
      <c r="A11" s="11" t="s">
        <v>99</v>
      </c>
      <c r="B11" s="24">
        <v>500</v>
      </c>
      <c r="C11" s="31">
        <v>120</v>
      </c>
      <c r="D11" s="27">
        <v>200</v>
      </c>
      <c r="E11" s="24">
        <v>5</v>
      </c>
      <c r="F11" s="1">
        <v>20</v>
      </c>
      <c r="G11" s="29"/>
      <c r="H11" s="24">
        <v>500</v>
      </c>
      <c r="I11" s="31">
        <v>120</v>
      </c>
      <c r="J11" s="29"/>
      <c r="K11" s="5"/>
      <c r="L11" s="5"/>
    </row>
    <row r="12" spans="1:19" x14ac:dyDescent="0.35">
      <c r="A12" s="11" t="s">
        <v>94</v>
      </c>
      <c r="B12" s="24">
        <v>500</v>
      </c>
      <c r="C12" s="31">
        <v>200</v>
      </c>
      <c r="D12" s="27">
        <v>200</v>
      </c>
      <c r="E12" s="24">
        <v>5</v>
      </c>
      <c r="F12" s="1">
        <v>20</v>
      </c>
      <c r="G12" s="29"/>
      <c r="H12" s="24">
        <v>800</v>
      </c>
      <c r="I12" s="31">
        <v>100</v>
      </c>
      <c r="J12" s="29"/>
      <c r="K12" s="5"/>
      <c r="L12" s="5"/>
    </row>
    <row r="13" spans="1:19" x14ac:dyDescent="0.35">
      <c r="A13" s="11" t="s">
        <v>88</v>
      </c>
      <c r="B13" s="25">
        <v>100</v>
      </c>
      <c r="C13" s="31">
        <v>250</v>
      </c>
      <c r="D13" s="27">
        <v>200</v>
      </c>
      <c r="E13" s="25">
        <v>100</v>
      </c>
      <c r="F13" s="1">
        <v>250</v>
      </c>
      <c r="G13" s="29"/>
      <c r="H13" s="25">
        <v>900</v>
      </c>
      <c r="I13" s="31">
        <v>90</v>
      </c>
      <c r="J13" s="29"/>
      <c r="K13" s="5"/>
      <c r="L13" s="5"/>
    </row>
    <row r="14" spans="1:19" x14ac:dyDescent="0.35">
      <c r="A14" s="11" t="s">
        <v>89</v>
      </c>
      <c r="B14" s="25">
        <v>40</v>
      </c>
      <c r="C14" s="31">
        <v>200</v>
      </c>
      <c r="D14" s="27">
        <v>200</v>
      </c>
      <c r="E14" s="25">
        <v>5</v>
      </c>
      <c r="F14" s="1">
        <v>20</v>
      </c>
      <c r="G14" s="29"/>
      <c r="H14" s="25">
        <v>1000</v>
      </c>
      <c r="I14" s="31">
        <v>80</v>
      </c>
      <c r="J14" s="29"/>
      <c r="K14" s="5"/>
      <c r="L14" s="5"/>
    </row>
    <row r="15" spans="1:19" s="3" customFormat="1" x14ac:dyDescent="0.35">
      <c r="A15" s="11" t="s">
        <v>91</v>
      </c>
      <c r="B15" s="25">
        <v>500</v>
      </c>
      <c r="C15" s="31">
        <v>200</v>
      </c>
      <c r="D15" s="27">
        <v>400</v>
      </c>
      <c r="E15" s="25">
        <v>5</v>
      </c>
      <c r="F15" s="1">
        <v>20</v>
      </c>
      <c r="G15" s="29"/>
      <c r="H15" s="25">
        <v>2000</v>
      </c>
      <c r="I15" s="31">
        <v>70</v>
      </c>
      <c r="J15" s="29"/>
      <c r="K15" s="5"/>
      <c r="L15" s="5"/>
    </row>
    <row r="16" spans="1:19" s="3" customFormat="1" x14ac:dyDescent="0.35">
      <c r="A16" s="11" t="s">
        <v>90</v>
      </c>
      <c r="B16" s="25">
        <v>650</v>
      </c>
      <c r="C16" s="31">
        <v>300</v>
      </c>
      <c r="D16" s="27">
        <v>200</v>
      </c>
      <c r="E16" s="25">
        <v>5</v>
      </c>
      <c r="F16" s="1">
        <v>20</v>
      </c>
      <c r="G16" s="29"/>
      <c r="H16" s="25">
        <v>3000</v>
      </c>
      <c r="I16" s="31">
        <v>60</v>
      </c>
      <c r="J16" s="29"/>
      <c r="K16" s="5"/>
      <c r="L16" s="5"/>
    </row>
    <row r="17" spans="1:16" x14ac:dyDescent="0.35">
      <c r="A17" s="11" t="s">
        <v>72</v>
      </c>
      <c r="B17" s="24">
        <v>500</v>
      </c>
      <c r="C17" s="31">
        <v>10</v>
      </c>
      <c r="D17" s="27">
        <v>300</v>
      </c>
      <c r="E17" s="24">
        <v>5</v>
      </c>
      <c r="F17" s="1">
        <v>20</v>
      </c>
      <c r="G17" s="29"/>
      <c r="H17" s="24">
        <v>400</v>
      </c>
      <c r="I17" s="31">
        <v>50</v>
      </c>
      <c r="J17" s="29"/>
      <c r="K17" s="5"/>
      <c r="L17" s="5"/>
    </row>
    <row r="18" spans="1:16" x14ac:dyDescent="0.35">
      <c r="A18" s="11" t="s">
        <v>79</v>
      </c>
      <c r="B18" s="24">
        <v>500</v>
      </c>
      <c r="C18" s="31">
        <v>40</v>
      </c>
      <c r="D18" s="27">
        <v>200</v>
      </c>
      <c r="E18" s="24">
        <v>5</v>
      </c>
      <c r="F18" s="1">
        <v>20</v>
      </c>
      <c r="G18" s="29"/>
      <c r="H18" s="24">
        <v>5000</v>
      </c>
      <c r="I18" s="31">
        <v>40</v>
      </c>
      <c r="J18" s="29"/>
      <c r="K18" s="5"/>
      <c r="L18" s="5"/>
    </row>
    <row r="19" spans="1:16" x14ac:dyDescent="0.35">
      <c r="A19" s="11" t="s">
        <v>80</v>
      </c>
      <c r="B19" s="24">
        <v>500</v>
      </c>
      <c r="C19" s="31">
        <v>30</v>
      </c>
      <c r="D19" s="27">
        <v>200</v>
      </c>
      <c r="E19" s="24">
        <v>5</v>
      </c>
      <c r="F19" s="1">
        <v>20</v>
      </c>
      <c r="G19" s="29"/>
      <c r="H19" s="24">
        <v>6000</v>
      </c>
      <c r="I19" s="31">
        <v>30</v>
      </c>
      <c r="J19" s="29"/>
      <c r="K19" s="5"/>
      <c r="L19" s="5"/>
    </row>
    <row r="20" spans="1:16" ht="15" thickBot="1" x14ac:dyDescent="0.4">
      <c r="A20" s="11" t="s">
        <v>81</v>
      </c>
      <c r="B20" s="26"/>
      <c r="C20" s="32"/>
      <c r="D20" s="28"/>
      <c r="E20" s="26"/>
      <c r="F20" s="14"/>
      <c r="G20" s="30"/>
      <c r="H20" s="26"/>
      <c r="I20" s="32"/>
      <c r="J20" s="30"/>
      <c r="K20" s="5"/>
      <c r="L20" s="5"/>
    </row>
    <row r="24" spans="1:16" ht="15" thickBot="1" x14ac:dyDescent="0.4">
      <c r="A24" s="78" t="s">
        <v>78</v>
      </c>
    </row>
    <row r="25" spans="1:16" ht="15" thickBot="1" x14ac:dyDescent="0.4">
      <c r="A25" s="79" t="s">
        <v>98</v>
      </c>
      <c r="B25" s="76"/>
      <c r="D25" s="3"/>
      <c r="E25" s="3"/>
      <c r="F25"/>
      <c r="I25"/>
      <c r="K25"/>
      <c r="L25"/>
      <c r="M25"/>
      <c r="N25"/>
      <c r="O25"/>
      <c r="P25"/>
    </row>
    <row r="26" spans="1:16" x14ac:dyDescent="0.35">
      <c r="A26" s="3"/>
      <c r="B26" s="3"/>
      <c r="D26" s="3"/>
      <c r="E26" s="3"/>
      <c r="F26"/>
      <c r="I26"/>
      <c r="K26"/>
      <c r="L26"/>
      <c r="M26"/>
      <c r="N26"/>
      <c r="O26"/>
      <c r="P26"/>
    </row>
    <row r="27" spans="1:16" x14ac:dyDescent="0.35">
      <c r="A27" s="3"/>
      <c r="B27" s="3"/>
      <c r="D27" s="3"/>
      <c r="E27" s="3"/>
      <c r="F27"/>
      <c r="I27"/>
      <c r="K27"/>
      <c r="L27"/>
      <c r="M27"/>
      <c r="N27"/>
      <c r="O27"/>
      <c r="P27"/>
    </row>
    <row r="28" spans="1:16" x14ac:dyDescent="0.35">
      <c r="A28" s="3"/>
      <c r="B28" s="3"/>
      <c r="D28" s="3"/>
      <c r="E28" s="3"/>
      <c r="F28"/>
      <c r="I28"/>
      <c r="K28"/>
      <c r="L28"/>
      <c r="M28"/>
      <c r="N28"/>
      <c r="O28"/>
      <c r="P28"/>
    </row>
    <row r="29" spans="1:16" x14ac:dyDescent="0.35">
      <c r="A29" s="3"/>
      <c r="B29" s="3"/>
      <c r="D29" s="3"/>
      <c r="E29" s="3"/>
      <c r="F29"/>
      <c r="I29"/>
      <c r="K29"/>
      <c r="L29"/>
      <c r="M29"/>
      <c r="N29"/>
      <c r="O29"/>
      <c r="P29"/>
    </row>
    <row r="30" spans="1:16" x14ac:dyDescent="0.35">
      <c r="A30" s="3"/>
      <c r="B30" s="3"/>
      <c r="D30" s="3"/>
      <c r="E30" s="3"/>
      <c r="F30"/>
      <c r="I30"/>
      <c r="K30"/>
      <c r="L30"/>
      <c r="M30"/>
      <c r="N30"/>
      <c r="O30"/>
      <c r="P30"/>
    </row>
    <row r="31" spans="1:16" x14ac:dyDescent="0.35">
      <c r="A31" s="3"/>
      <c r="B31" s="3"/>
      <c r="D31" s="3"/>
      <c r="E31" s="3"/>
      <c r="F31"/>
      <c r="I31"/>
      <c r="K31"/>
      <c r="L31"/>
      <c r="M31"/>
      <c r="N31"/>
      <c r="O31"/>
      <c r="P31"/>
    </row>
    <row r="32" spans="1:16" x14ac:dyDescent="0.35">
      <c r="A32" s="3"/>
      <c r="B32" s="3"/>
      <c r="D32" s="3"/>
      <c r="E32" s="3"/>
      <c r="F32"/>
      <c r="I32"/>
      <c r="K32"/>
      <c r="L32"/>
      <c r="M32"/>
      <c r="N32"/>
      <c r="O32"/>
      <c r="P32"/>
    </row>
    <row r="33" spans="1:16" x14ac:dyDescent="0.35">
      <c r="A33" s="3"/>
      <c r="B33" s="3"/>
      <c r="D33" s="3"/>
      <c r="E33" s="3"/>
      <c r="F33"/>
      <c r="I33"/>
      <c r="K33"/>
      <c r="L33"/>
      <c r="M33"/>
      <c r="N33"/>
      <c r="O33"/>
      <c r="P33"/>
    </row>
    <row r="34" spans="1:16" x14ac:dyDescent="0.35">
      <c r="A34" s="3"/>
      <c r="B34" s="3"/>
      <c r="D34" s="3"/>
      <c r="E34" s="3"/>
      <c r="F34"/>
      <c r="I34"/>
      <c r="K34"/>
      <c r="L34"/>
      <c r="M34"/>
      <c r="N34"/>
      <c r="O34"/>
      <c r="P34"/>
    </row>
    <row r="35" spans="1:16" x14ac:dyDescent="0.35">
      <c r="A35" s="3"/>
      <c r="B35" s="3"/>
      <c r="D35" s="3"/>
      <c r="E35" s="3"/>
      <c r="F35"/>
      <c r="I35"/>
      <c r="K35"/>
      <c r="L35"/>
      <c r="M35"/>
      <c r="N35"/>
      <c r="O35"/>
      <c r="P35"/>
    </row>
    <row r="36" spans="1:16" x14ac:dyDescent="0.35">
      <c r="A36" s="3"/>
      <c r="B36" s="3"/>
      <c r="D36" s="3"/>
      <c r="E36" s="3"/>
      <c r="F36"/>
      <c r="I36"/>
      <c r="K36"/>
      <c r="L36"/>
      <c r="M36"/>
      <c r="N36"/>
      <c r="O36"/>
      <c r="P36"/>
    </row>
    <row r="37" spans="1:16" x14ac:dyDescent="0.35">
      <c r="A37" s="3"/>
      <c r="B37" s="3"/>
      <c r="D37" s="3"/>
      <c r="E37" s="3"/>
      <c r="F37"/>
      <c r="I37"/>
      <c r="K37"/>
      <c r="L37"/>
      <c r="M37"/>
      <c r="N37"/>
      <c r="O37"/>
      <c r="P37"/>
    </row>
    <row r="38" spans="1:16" x14ac:dyDescent="0.35">
      <c r="A38" s="3"/>
      <c r="B38" s="3"/>
      <c r="D38" s="3"/>
      <c r="E38" s="3"/>
      <c r="F38"/>
      <c r="I38"/>
      <c r="K38"/>
      <c r="L38"/>
      <c r="M38"/>
      <c r="N38"/>
      <c r="O38"/>
      <c r="P38"/>
    </row>
    <row r="39" spans="1:16" x14ac:dyDescent="0.35">
      <c r="A39" s="3"/>
      <c r="B39" s="3"/>
      <c r="D39" s="3"/>
      <c r="E39" s="3"/>
      <c r="F39"/>
      <c r="I39"/>
      <c r="K39"/>
      <c r="L39"/>
      <c r="M39"/>
      <c r="N39"/>
      <c r="O39"/>
      <c r="P39"/>
    </row>
    <row r="40" spans="1:16" x14ac:dyDescent="0.35">
      <c r="A40" s="3"/>
      <c r="B40" s="3"/>
      <c r="D40" s="3"/>
      <c r="E40" s="3"/>
      <c r="F40"/>
      <c r="I40"/>
      <c r="K40"/>
      <c r="L40"/>
      <c r="M40"/>
      <c r="N40"/>
      <c r="O40"/>
      <c r="P40"/>
    </row>
    <row r="41" spans="1:16" x14ac:dyDescent="0.35">
      <c r="A41" s="3"/>
      <c r="B41" s="3"/>
      <c r="D41" s="3"/>
      <c r="E41" s="3"/>
      <c r="F41"/>
      <c r="I41"/>
      <c r="K41"/>
      <c r="L41"/>
      <c r="M41"/>
      <c r="N41"/>
      <c r="O41"/>
      <c r="P41"/>
    </row>
    <row r="42" spans="1:16" x14ac:dyDescent="0.35">
      <c r="A42" s="3"/>
      <c r="B42" s="3"/>
      <c r="D42" s="3"/>
      <c r="E42" s="3"/>
      <c r="F42"/>
      <c r="I42"/>
      <c r="K42"/>
      <c r="L42"/>
      <c r="M42"/>
      <c r="N42"/>
      <c r="O42"/>
      <c r="P42"/>
    </row>
    <row r="43" spans="1:16" x14ac:dyDescent="0.35">
      <c r="A43" s="3"/>
      <c r="B43" s="3"/>
      <c r="D43" s="3"/>
      <c r="E43" s="3"/>
      <c r="F43"/>
      <c r="I43"/>
      <c r="K43"/>
      <c r="L43"/>
      <c r="M43"/>
      <c r="N43"/>
      <c r="O43"/>
      <c r="P43"/>
    </row>
    <row r="44" spans="1:16" x14ac:dyDescent="0.35">
      <c r="A44" s="3"/>
      <c r="B44" s="3"/>
      <c r="D44" s="3"/>
      <c r="E44" s="3"/>
      <c r="F44"/>
      <c r="I44"/>
      <c r="K44"/>
      <c r="L44"/>
      <c r="M44"/>
      <c r="N44"/>
      <c r="O44"/>
      <c r="P44"/>
    </row>
    <row r="45" spans="1:16" x14ac:dyDescent="0.35">
      <c r="A45" s="3"/>
      <c r="B45" s="3"/>
      <c r="D45" s="3"/>
      <c r="E45" s="3"/>
      <c r="F45"/>
      <c r="I45"/>
      <c r="K45"/>
      <c r="L45"/>
      <c r="M45"/>
      <c r="N45"/>
      <c r="O45"/>
      <c r="P45"/>
    </row>
    <row r="46" spans="1:16" x14ac:dyDescent="0.35">
      <c r="A46" s="3"/>
      <c r="B46" s="3"/>
      <c r="D46" s="3"/>
      <c r="E46" s="3"/>
      <c r="F46"/>
      <c r="I46"/>
      <c r="K46"/>
      <c r="L46"/>
      <c r="M46"/>
      <c r="N46"/>
      <c r="O46"/>
      <c r="P46"/>
    </row>
    <row r="47" spans="1:16" x14ac:dyDescent="0.35">
      <c r="A47" s="3"/>
      <c r="B47" s="3"/>
      <c r="D47" s="3"/>
      <c r="E47" s="3"/>
      <c r="F47"/>
      <c r="I47"/>
      <c r="K47"/>
      <c r="L47"/>
      <c r="M47"/>
      <c r="N47"/>
      <c r="O47"/>
      <c r="P47"/>
    </row>
    <row r="48" spans="1:16" x14ac:dyDescent="0.35">
      <c r="A48" s="3"/>
      <c r="B48" s="3"/>
      <c r="D48" s="3"/>
      <c r="E48" s="3"/>
      <c r="F48"/>
      <c r="I48"/>
      <c r="K48"/>
      <c r="L48"/>
      <c r="M48"/>
      <c r="N48"/>
      <c r="O48"/>
      <c r="P48"/>
    </row>
    <row r="49" spans="1:16" x14ac:dyDescent="0.35">
      <c r="A49" s="3"/>
      <c r="B49" s="3"/>
      <c r="D49" s="3"/>
      <c r="E49" s="3"/>
      <c r="F49"/>
      <c r="I49"/>
      <c r="K49"/>
      <c r="L49"/>
      <c r="M49"/>
      <c r="N49"/>
      <c r="O49"/>
      <c r="P49"/>
    </row>
    <row r="50" spans="1:16" x14ac:dyDescent="0.35">
      <c r="A50" s="3"/>
      <c r="B50" s="3"/>
      <c r="D50" s="3"/>
      <c r="E50" s="3"/>
      <c r="F50"/>
      <c r="I50"/>
      <c r="K50"/>
      <c r="L50"/>
      <c r="M50"/>
      <c r="N50"/>
      <c r="O50"/>
      <c r="P50"/>
    </row>
    <row r="51" spans="1:16" x14ac:dyDescent="0.35">
      <c r="A51" s="3"/>
      <c r="B51" s="3"/>
      <c r="D51" s="3"/>
      <c r="E51" s="3"/>
      <c r="F51"/>
      <c r="I51"/>
      <c r="K51"/>
      <c r="L51"/>
      <c r="M51"/>
      <c r="N51"/>
      <c r="O51"/>
      <c r="P51"/>
    </row>
    <row r="52" spans="1:16" x14ac:dyDescent="0.35">
      <c r="A52" s="3"/>
      <c r="B52" s="3"/>
      <c r="D52" s="3"/>
      <c r="E52" s="3"/>
      <c r="F52"/>
      <c r="I52"/>
      <c r="K52"/>
      <c r="L52"/>
      <c r="M52"/>
      <c r="N52"/>
      <c r="O52"/>
      <c r="P52"/>
    </row>
    <row r="53" spans="1:16" x14ac:dyDescent="0.35">
      <c r="A53" s="3"/>
      <c r="B53" s="3"/>
      <c r="D53" s="3"/>
      <c r="E53" s="3"/>
      <c r="F53"/>
      <c r="I53"/>
      <c r="K53"/>
      <c r="L53"/>
      <c r="M53"/>
      <c r="N53"/>
      <c r="O53"/>
      <c r="P53"/>
    </row>
    <row r="54" spans="1:16" x14ac:dyDescent="0.35">
      <c r="A54" s="3"/>
      <c r="B54" s="3"/>
      <c r="D54" s="3"/>
      <c r="E54" s="3"/>
      <c r="F54"/>
      <c r="I54"/>
      <c r="K54"/>
      <c r="L54"/>
      <c r="M54"/>
      <c r="N54"/>
      <c r="O54"/>
      <c r="P54"/>
    </row>
    <row r="55" spans="1:16" x14ac:dyDescent="0.35">
      <c r="A55" s="3"/>
      <c r="B55" s="3"/>
      <c r="D55" s="3"/>
      <c r="E55" s="3"/>
      <c r="F55"/>
      <c r="I55"/>
      <c r="K55"/>
      <c r="L55"/>
      <c r="M55"/>
      <c r="N55"/>
      <c r="O55"/>
      <c r="P55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początek</vt:lpstr>
      <vt:lpstr>analiza</vt:lpstr>
      <vt:lpstr>Oddział I</vt:lpstr>
      <vt:lpstr>Oddział II</vt:lpstr>
      <vt:lpstr>Oddział III</vt:lpstr>
      <vt:lpstr>Oddział IV</vt:lpstr>
      <vt:lpstr>Oddział V</vt:lpstr>
      <vt:lpstr>Oddział VI</vt:lpstr>
      <vt:lpstr>oferta</vt:lpstr>
      <vt:lpstr>dystans</vt:lpstr>
      <vt:lpstr>oszczędności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2017-11-11T10:56:49Z</dcterms:modified>
</cp:coreProperties>
</file>