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JPK\PLIKI\"/>
    </mc:Choice>
  </mc:AlternateContent>
  <bookViews>
    <workbookView xWindow="0" yWindow="0" windowWidth="19200" windowHeight="7050"/>
  </bookViews>
  <sheets>
    <sheet name="CIT-8" sheetId="5" r:id="rId1"/>
    <sheet name="JPK_KR" sheetId="1" r:id="rId2"/>
  </sheets>
  <calcPr calcId="162913"/>
</workbook>
</file>

<file path=xl/calcChain.xml><?xml version="1.0" encoding="utf-8"?>
<calcChain xmlns="http://schemas.openxmlformats.org/spreadsheetml/2006/main">
  <c r="C19" i="5" l="1"/>
  <c r="C16" i="5"/>
  <c r="C15" i="5"/>
  <c r="C13" i="5"/>
  <c r="C12" i="5"/>
  <c r="C9" i="5"/>
  <c r="C7" i="5"/>
  <c r="C6" i="5"/>
  <c r="C5" i="5"/>
  <c r="C14" i="5" l="1"/>
  <c r="C17" i="5" l="1"/>
  <c r="C18" i="5" s="1"/>
  <c r="C20" i="5" s="1"/>
</calcChain>
</file>

<file path=xl/connections.xml><?xml version="1.0" encoding="utf-8"?>
<connections xmlns="http://schemas.openxmlformats.org/spreadsheetml/2006/main">
  <connection id="1" name="JPK_KR_20180101_20180131_1278d46" type="4" refreshedVersion="0" background="1">
    <webPr xml="1" sourceData="1" url="C:\JPK\27.05.2018\JPK_KR_20180401_20180430_348239a7.xml" htmlTables="1" htmlFormat="all"/>
  </connection>
</connections>
</file>

<file path=xl/sharedStrings.xml><?xml version="1.0" encoding="utf-8"?>
<sst xmlns="http://schemas.openxmlformats.org/spreadsheetml/2006/main" count="2138" uniqueCount="267">
  <si>
    <t>ns1:KodFormularza</t>
  </si>
  <si>
    <t>kodSystemowy</t>
  </si>
  <si>
    <t>wersjaSchemy</t>
  </si>
  <si>
    <t>ns1:WariantFormularza</t>
  </si>
  <si>
    <t>ns1:CelZlozenia</t>
  </si>
  <si>
    <t>ns1:DataWytworzeniaJPK</t>
  </si>
  <si>
    <t>ns1:DataOd</t>
  </si>
  <si>
    <t>ns1:DataDo</t>
  </si>
  <si>
    <t>ns1:DomyslnyKodWaluty</t>
  </si>
  <si>
    <t>ns1:KodUrzedu</t>
  </si>
  <si>
    <t>ns2:NIP</t>
  </si>
  <si>
    <t>ns2:PelnaNazwa</t>
  </si>
  <si>
    <t>ns2:KodKraju</t>
  </si>
  <si>
    <t>ns2:Wojewodztwo</t>
  </si>
  <si>
    <t>ns2:Powiat</t>
  </si>
  <si>
    <t>ns2:Gmina</t>
  </si>
  <si>
    <t>ns2:Ulica</t>
  </si>
  <si>
    <t>ns2:NrDomu</t>
  </si>
  <si>
    <t>ns2:Miejscowosc</t>
  </si>
  <si>
    <t>ns2:KodPocztowy</t>
  </si>
  <si>
    <t>ns2:Poczta</t>
  </si>
  <si>
    <t>typ</t>
  </si>
  <si>
    <t>ns1:KodKonta</t>
  </si>
  <si>
    <t>ns1:OpisKonta</t>
  </si>
  <si>
    <t>ns1:TypKonta</t>
  </si>
  <si>
    <t>ns1:KodZespolu</t>
  </si>
  <si>
    <t>ns1:OpisZespolu</t>
  </si>
  <si>
    <t>ns1:KodKategorii</t>
  </si>
  <si>
    <t>ns1:OpisKategorii</t>
  </si>
  <si>
    <t>ns1:KodPodkategorii</t>
  </si>
  <si>
    <t>ns1:OpisPodkategorii</t>
  </si>
  <si>
    <t>ns1:BilansOtwarciaWinien</t>
  </si>
  <si>
    <t>ns1:BilansOtwarciaMa</t>
  </si>
  <si>
    <t>ns1:ObrotyWinien</t>
  </si>
  <si>
    <t>ns1:ObrotyMa</t>
  </si>
  <si>
    <t>ns1:ObrotyWinienNarast</t>
  </si>
  <si>
    <t>ns1:ObrotyMaNarast</t>
  </si>
  <si>
    <t>ns1:SaldoWinien</t>
  </si>
  <si>
    <t>ns1:SaldoMa</t>
  </si>
  <si>
    <t>ns1:LpZapisuDziennika</t>
  </si>
  <si>
    <t>ns1:NrZapisuDziennika</t>
  </si>
  <si>
    <t>ns1:OpisDziennika</t>
  </si>
  <si>
    <t>ns1:NrDowoduKsiegowego</t>
  </si>
  <si>
    <t>ns1:RodzajDowodu</t>
  </si>
  <si>
    <t>ns1:DataOperacji</t>
  </si>
  <si>
    <t>ns1:DataDowodu</t>
  </si>
  <si>
    <t>ns1:DataKsiegowania</t>
  </si>
  <si>
    <t>ns1:KodOperatora</t>
  </si>
  <si>
    <t>ns1:OpisOperacji</t>
  </si>
  <si>
    <t>ns1:DziennikKwotaOperacji</t>
  </si>
  <si>
    <t>ns1:LiczbaWierszyDziennika</t>
  </si>
  <si>
    <t>ns1:SumaKwotOperacji</t>
  </si>
  <si>
    <t>ns1:LpZapisu</t>
  </si>
  <si>
    <t>ns1:NrZapisu</t>
  </si>
  <si>
    <t>ns1:KodKontaWinien</t>
  </si>
  <si>
    <t>ns1:KwotaWinien</t>
  </si>
  <si>
    <t>ns1:OpisZapisuWinien</t>
  </si>
  <si>
    <t>ns1:KodKontaMa</t>
  </si>
  <si>
    <t>ns1:KwotaMa</t>
  </si>
  <si>
    <t>ns1:OpisZapisuMa</t>
  </si>
  <si>
    <t>ns1:KwotaWinienWaluta</t>
  </si>
  <si>
    <t>ns1:KodWalutyWinien</t>
  </si>
  <si>
    <t>ns1:KwotaMaWaluta</t>
  </si>
  <si>
    <t>ns1:KodWalutyMa</t>
  </si>
  <si>
    <t>ns1:LiczbaWierszyKontoZapisj</t>
  </si>
  <si>
    <t>ns1:SumaWinien</t>
  </si>
  <si>
    <t>ns1:SumaMa</t>
  </si>
  <si>
    <t>typ2</t>
  </si>
  <si>
    <t>typ3</t>
  </si>
  <si>
    <t>JPK_KR</t>
  </si>
  <si>
    <t>JPK_KR (1)</t>
  </si>
  <si>
    <t>1-0</t>
  </si>
  <si>
    <t>PLN</t>
  </si>
  <si>
    <t>PL</t>
  </si>
  <si>
    <t>BRAK</t>
  </si>
  <si>
    <t>G</t>
  </si>
  <si>
    <t>bilansowe</t>
  </si>
  <si>
    <t>wynikowe</t>
  </si>
  <si>
    <t>Aktywa trwałe</t>
  </si>
  <si>
    <t>Rozrachunki i roszczenia</t>
  </si>
  <si>
    <t>Koszty według rodzajów i ich rozliczenie</t>
  </si>
  <si>
    <t>Przychody i koszty związane z ich osiąganiem</t>
  </si>
  <si>
    <t>1</t>
  </si>
  <si>
    <t>3</t>
  </si>
  <si>
    <t>4</t>
  </si>
  <si>
    <t>2</t>
  </si>
  <si>
    <t>5</t>
  </si>
  <si>
    <t>Faktura VAT zakup</t>
  </si>
  <si>
    <t>Dokument prosty</t>
  </si>
  <si>
    <t>Faktura VAT sprzedaż</t>
  </si>
  <si>
    <t>-</t>
  </si>
  <si>
    <t>221-1</t>
  </si>
  <si>
    <t>221-2</t>
  </si>
  <si>
    <t>401-1-1</t>
  </si>
  <si>
    <t>Rozrachunki z tytułu VAT/Rozliczenie należnego VAT</t>
  </si>
  <si>
    <t>Rozrachunki z tytułu VAT/Rozliczenie naliczonego VAT</t>
  </si>
  <si>
    <t>Umorzenie środków trwałych</t>
  </si>
  <si>
    <t>Rozrachunki krajowe z odbiorcami z tytułu dostaw i usług</t>
  </si>
  <si>
    <t>Rozrachunki krajowe z dostawcami z tytułu dostaw i usług</t>
  </si>
  <si>
    <t>Rozrachunki zagranicz. z odbiorcami z tytułu dostaw i usług</t>
  </si>
  <si>
    <t>Rozrachunki z tytułu VAT</t>
  </si>
  <si>
    <t>1-1</t>
  </si>
  <si>
    <t>Rozliczenie należnego VAT</t>
  </si>
  <si>
    <t>Rozliczenie naliczonego VAT</t>
  </si>
  <si>
    <t>Sprzedaż do pozostałych jednostek</t>
  </si>
  <si>
    <t>Admin</t>
  </si>
  <si>
    <t>130</t>
  </si>
  <si>
    <t>702-2</t>
  </si>
  <si>
    <t>Bieżący rachunek bankowy</t>
  </si>
  <si>
    <t>Środki pieniężne, rachunki bankowe oraz krótkoterminowe aktywa finansowe</t>
  </si>
  <si>
    <t>3-1-2</t>
  </si>
  <si>
    <t>3-1-3</t>
  </si>
  <si>
    <t>Dokument eksportowy</t>
  </si>
  <si>
    <t>070-5</t>
  </si>
  <si>
    <t>201-3-1-1</t>
  </si>
  <si>
    <t>401-1-2</t>
  </si>
  <si>
    <t>Umorzenie środków trwałych/Inne środki trwałe</t>
  </si>
  <si>
    <t>Rozrachunki krajowe z odbiorcami z tytułu dostaw i usług/Rozrachunki należności od pozostałych jednostek/Należności od pozostałych jednostek płatne do 12 miesięcy/Sage sp. z o.o.</t>
  </si>
  <si>
    <t>K_Pozostałe koszty rodzajowe/NKUP</t>
  </si>
  <si>
    <t>P_Sprzedaż usług działalności podstawowej/Sprzedaż do pozostałych jednostek</t>
  </si>
  <si>
    <t>Kapitały (fundusz) własne, fundusze specjalne, rezerwy i wynik finansowy</t>
  </si>
  <si>
    <t>K_Amortyzacja</t>
  </si>
  <si>
    <t>K_Pozostałe koszty rodzajowe</t>
  </si>
  <si>
    <t>P_Sprzedaż usług działalności podstawowej</t>
  </si>
  <si>
    <t>3-1-1</t>
  </si>
  <si>
    <t>1-2</t>
  </si>
  <si>
    <t>Inne środki trwałe</t>
  </si>
  <si>
    <t>Sage sp. z o.o.</t>
  </si>
  <si>
    <t>ANT Consulting Magdalena Chomuszko</t>
  </si>
  <si>
    <t>NKUP</t>
  </si>
  <si>
    <t>amortyzacja</t>
  </si>
  <si>
    <t>data od:</t>
  </si>
  <si>
    <t>data do:</t>
  </si>
  <si>
    <t>kod US</t>
  </si>
  <si>
    <t>Dane identyfikacyjne</t>
  </si>
  <si>
    <t>Nazwa firmy:</t>
  </si>
  <si>
    <t>NIP podatnika:</t>
  </si>
  <si>
    <t>Przychody:</t>
  </si>
  <si>
    <t>Koszty wszystkie:</t>
  </si>
  <si>
    <t>Wynik</t>
  </si>
  <si>
    <t>koszty NKUP:</t>
  </si>
  <si>
    <t>przychody NP</t>
  </si>
  <si>
    <t>dochód do podatku:</t>
  </si>
  <si>
    <t>zapłacone zaliczki</t>
  </si>
  <si>
    <t>zaliczka:</t>
  </si>
  <si>
    <t>Prezentacja</t>
  </si>
  <si>
    <t>016-4</t>
  </si>
  <si>
    <t>133</t>
  </si>
  <si>
    <t>200</t>
  </si>
  <si>
    <t>201-3-2-1</t>
  </si>
  <si>
    <t>202-3-2-4</t>
  </si>
  <si>
    <t>203-3-1-2</t>
  </si>
  <si>
    <t>203-3-1-3</t>
  </si>
  <si>
    <t>204-3-1-2</t>
  </si>
  <si>
    <t>220-1</t>
  </si>
  <si>
    <t>302-2-2</t>
  </si>
  <si>
    <t>302-2-3</t>
  </si>
  <si>
    <t>303-2</t>
  </si>
  <si>
    <t>403-4</t>
  </si>
  <si>
    <t>407-7</t>
  </si>
  <si>
    <t>750-1</t>
  </si>
  <si>
    <t>750-2</t>
  </si>
  <si>
    <t>755</t>
  </si>
  <si>
    <t>756-1</t>
  </si>
  <si>
    <t>871</t>
  </si>
  <si>
    <t>Aktualizacja wartości środków trwałych/Środki transportu</t>
  </si>
  <si>
    <t>Walutowy rachunek bankowy</t>
  </si>
  <si>
    <t>Rozrachunki bieżące, nieterminowe</t>
  </si>
  <si>
    <t>Rozrachunki krajowe z odbiorcami z tytułu dostaw i usług/Rozrachunki należności od pozostałych jednostek/Należności od pozostałych  jednostek płatne powyżej 12 miesięcy/Sage sp. z o.o.</t>
  </si>
  <si>
    <t>Rozrachunki krajowe z dostawcami z tytułu dostaw i usług/Rozrachunki zobowiązań wobec pozostałych jednostek/Zobowiązania wobec pozostałych  jednostek płatne powyżej 12 miesięcy/ANT Consulting Magdalena Chomuszko</t>
  </si>
  <si>
    <t>Rozrachunki zagranicz. z odbiorcami z tytułu dostaw i usług/Rozrachunki należności od pozostałych jednostek/Należności od pozostałych jednostek płatne do 12 miesięcy/Kontrahent zagraniczny</t>
  </si>
  <si>
    <t>Rozrachunki zagranicz. z odbiorcami z tytułu dostaw i usług/Rozrachunki należności od pozostałych jednostek/Należności od pozostałych jednostek płatne do 12 miesięcy/Kontrahent zagraniczny1</t>
  </si>
  <si>
    <t>Rozrachunki zagranicz. z dostawcami z tytułu dostaw i usług/Rozrachunki zobowiązań wobec pozostałych jednostek/Zobowiązania wobec pozostałych jednostek płatne do 12 miesięcy/Kontrahent zagraniczny</t>
  </si>
  <si>
    <t>Rozrachunki publicznoprawne/Podatek dochodowy</t>
  </si>
  <si>
    <t>Rozliczenie zakupu towarów/Zakupy od  jednostek powiązanych/Towary w drodze</t>
  </si>
  <si>
    <t>Rozliczenie zakupu towarów/Zakupy od  jednostek powiązanych/Dostawy niefakturowane</t>
  </si>
  <si>
    <t>Rozliczenie zakupu usług/Zakupy od  jednostek powiązanych</t>
  </si>
  <si>
    <t>K_Amortyzacja/Amortyzacja środków trwałych/Amortyzacja śr. tw. stanowiąca koszty uzyskania przychodu</t>
  </si>
  <si>
    <t>K_Amortyzacja/Amortyzacja środków trwałych/Amortyzacja śr. tr. NKUP</t>
  </si>
  <si>
    <t>K_Usługi obce/consulting</t>
  </si>
  <si>
    <t>Różnice kursowe/P_Dodatnie</t>
  </si>
  <si>
    <t>Różnice kursowe/K_Ujemne</t>
  </si>
  <si>
    <t>Różnice kursowe</t>
  </si>
  <si>
    <t>Podatek dochodowy</t>
  </si>
  <si>
    <t>Materiały i towary</t>
  </si>
  <si>
    <t>Aktualizacja wartości środków trwałych</t>
  </si>
  <si>
    <t>Rozrachunki zagranicz. z dostawcami z tytułu dostaw i usług</t>
  </si>
  <si>
    <t>Rozrachunki publicznoprawne</t>
  </si>
  <si>
    <t>Rozliczenie zakupu towarów</t>
  </si>
  <si>
    <t>Rozliczenie zakupu usług</t>
  </si>
  <si>
    <t>K_Usługi obce</t>
  </si>
  <si>
    <t>3-2-1</t>
  </si>
  <si>
    <t>3-2-4</t>
  </si>
  <si>
    <t>2-2</t>
  </si>
  <si>
    <t>2-3</t>
  </si>
  <si>
    <t>7</t>
  </si>
  <si>
    <t>Środki transportu</t>
  </si>
  <si>
    <t>Kontrahent zagraniczny</t>
  </si>
  <si>
    <t>Kontrahent zagraniczny1</t>
  </si>
  <si>
    <t>Towary w drodze</t>
  </si>
  <si>
    <t>Dostawy niefakturowane</t>
  </si>
  <si>
    <t>Zakupy od  jednostek powiązanych</t>
  </si>
  <si>
    <t>Amortyzacja śr. tw. stanowiąca koszty uzyskania przychodu</t>
  </si>
  <si>
    <t>Amortyzacja śr. tr. NKUP</t>
  </si>
  <si>
    <t>consulting</t>
  </si>
  <si>
    <t>P_Dodatnie</t>
  </si>
  <si>
    <t>K_Ujemne</t>
  </si>
  <si>
    <t>Przychody NP</t>
  </si>
  <si>
    <t>1/04-18/Lp.1</t>
  </si>
  <si>
    <t>2/04-18/Lp.1</t>
  </si>
  <si>
    <t>3/04-18/Lp.1</t>
  </si>
  <si>
    <t>BUFOR/DIM 1/04-18/Lp.1</t>
  </si>
  <si>
    <t>BUFOR/WBUS 1/04-18/Lp.1</t>
  </si>
  <si>
    <t>BUFOR/WBUS 1/04-18/Lp.2</t>
  </si>
  <si>
    <t>BUFOR/[R]DP 2147483635/04-18/Lp.1</t>
  </si>
  <si>
    <t>BUFOR/[R]DP 2147483634/04-18/Lp.1</t>
  </si>
  <si>
    <t>BUFOR/[R]DP 2147483633/04-18/Lp.1</t>
  </si>
  <si>
    <t>BUFOR/[R]DP 2147483632/04-18/Lp.1</t>
  </si>
  <si>
    <t>BUFOR/FVS 1/04-18/Lp.1</t>
  </si>
  <si>
    <t>BUFOR/FVS 2/04-18/Lp.1</t>
  </si>
  <si>
    <t>BUFOR/DP 2/04-18/Lp.1</t>
  </si>
  <si>
    <t>BUFOR/DP 3/04-18/Lp.1</t>
  </si>
  <si>
    <t>BUFOR/WB 2/04-18/Lp.1</t>
  </si>
  <si>
    <t>BUFOR/WB 2/04-18/Lp.2</t>
  </si>
  <si>
    <t>BUFOR/[R]DP 2147483638/04-18/Lp.1</t>
  </si>
  <si>
    <t>BUFOR/DP 4/04-18/Lp.1</t>
  </si>
  <si>
    <t>BUFOR/[R]DP 2147483631/04-18/Lp.1</t>
  </si>
  <si>
    <t>BUFOR/DP 5/04-18/Lp.1</t>
  </si>
  <si>
    <t>BUFOR/FVS 3/04-18/Lp.1</t>
  </si>
  <si>
    <t>BUFOR/DP 7/04-18/Lp.1</t>
  </si>
  <si>
    <t>BUFOR/DP 7/04-18/Lp.2</t>
  </si>
  <si>
    <t>BUFOR/FVZ 1/04-18/Lp.1</t>
  </si>
  <si>
    <t>export</t>
  </si>
  <si>
    <t>wb</t>
  </si>
  <si>
    <t>Różnice kursowe: DEX 1 / WB 1</t>
  </si>
  <si>
    <t>zakup</t>
  </si>
  <si>
    <t>Różnice kursowe: DEX 2 / WBUS 1</t>
  </si>
  <si>
    <t>Różnice kursowe: DIM 1 / WBUS 1</t>
  </si>
  <si>
    <t>Różnice kursowe: / WBUS 1</t>
  </si>
  <si>
    <t>s</t>
  </si>
  <si>
    <t>sprzedaż</t>
  </si>
  <si>
    <t>R.k. tr. USD BO za okr. IV</t>
  </si>
  <si>
    <t>www</t>
  </si>
  <si>
    <t>Różnice kursowe: FVS 1 / WB 2</t>
  </si>
  <si>
    <t>55</t>
  </si>
  <si>
    <t>Różnice kursowe: FVS 1 / DP 4</t>
  </si>
  <si>
    <t>zakup RiR</t>
  </si>
  <si>
    <t>wdrożenie projektu controllingu</t>
  </si>
  <si>
    <t>R.Kurs/DP 1</t>
  </si>
  <si>
    <t>R.Kurs/DP &lt;bufor&gt;</t>
  </si>
  <si>
    <t>22</t>
  </si>
  <si>
    <t>R.k. DP 2</t>
  </si>
  <si>
    <t>R.k. DP 3</t>
  </si>
  <si>
    <t>34</t>
  </si>
  <si>
    <t>Wyciąg bankowy</t>
  </si>
  <si>
    <t>Dokument importowy</t>
  </si>
  <si>
    <t>Wyciąg bankowy USD</t>
  </si>
  <si>
    <t>zakup towaru</t>
  </si>
  <si>
    <t>opis dok</t>
  </si>
  <si>
    <t>pozycja</t>
  </si>
  <si>
    <t>BUFOR/DEX 1/04-18/Lp.1</t>
  </si>
  <si>
    <t>USD</t>
  </si>
  <si>
    <t>podatek (19%):</t>
  </si>
  <si>
    <t>P_Pozostałe przychody finansowe/Przychody NP</t>
  </si>
  <si>
    <t>P_Pozostałe przychody finansowe</t>
  </si>
  <si>
    <t>P_Różnice kursowe</t>
  </si>
  <si>
    <t>Obliczenie zaliczki na podatek dochodowy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</si>
</sst>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0" xfId="0" applyNumberFormat="1"/>
    <xf numFmtId="22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vertical="center"/>
    </xf>
    <xf numFmtId="14" fontId="1" fillId="0" borderId="2" xfId="0" applyNumberFormat="1" applyFont="1" applyBorder="1" applyAlignment="1">
      <alignment horizontal="right" vertical="center"/>
    </xf>
    <xf numFmtId="0" fontId="1" fillId="2" borderId="3" xfId="0" applyFont="1" applyFill="1" applyBorder="1" applyAlignment="1">
      <alignment vertical="center"/>
    </xf>
    <xf numFmtId="14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0" fillId="0" borderId="4" xfId="0" applyBorder="1"/>
    <xf numFmtId="0" fontId="1" fillId="0" borderId="4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3" fontId="0" fillId="0" borderId="4" xfId="0" applyNumberFormat="1" applyBorder="1"/>
    <xf numFmtId="43" fontId="0" fillId="0" borderId="6" xfId="0" applyNumberFormat="1" applyBorder="1"/>
    <xf numFmtId="43" fontId="0" fillId="3" borderId="2" xfId="0" applyNumberFormat="1" applyFill="1" applyBorder="1"/>
    <xf numFmtId="43" fontId="1" fillId="0" borderId="4" xfId="0" applyNumberFormat="1" applyFont="1" applyBorder="1" applyAlignment="1">
      <alignment horizontal="right" vertical="center"/>
    </xf>
    <xf numFmtId="49" fontId="1" fillId="0" borderId="4" xfId="0" applyNumberFormat="1" applyFont="1" applyBorder="1" applyAlignment="1">
      <alignment vertical="center"/>
    </xf>
    <xf numFmtId="43" fontId="3" fillId="3" borderId="4" xfId="0" applyNumberFormat="1" applyFont="1" applyFill="1" applyBorder="1"/>
    <xf numFmtId="43" fontId="0" fillId="0" borderId="0" xfId="0" applyNumberFormat="1"/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</cellXfs>
  <cellStyles count="1">
    <cellStyle name="Normalny" xfId="0" builtinId="0"/>
  </cellStyles>
  <dxfs count="2"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jpk.mf.gov.pl/wzor/2016/03/09/03091/' xmlns:ns2='http://crd.gov.pl/xml/schematy/dziedzinowe/mf/2016/01/25/eD/DefinicjeTypy/'">
  <Schema ID="Schema1" Namespace="http://crd.gov.pl/xml/schematy/dziedzinowe/mf/2016/01/25/eD/DefinicjeTypy/">
    <xsd:schema xmlns:xsd="http://www.w3.org/2001/XMLSchema" xmlns:ns0="http://crd.gov.pl/xml/schematy/dziedzinowe/mf/2016/01/25/eD/DefinicjeTypy/" xmlns="" targetNamespace="http://crd.gov.pl/xml/schematy/dziedzinowe/mf/2016/01/25/eD/DefinicjeTypy/">
      <xsd:element nillable="true" type="xsd:integer" name="NIP"/>
      <xsd:element nillable="true" type="xsd:string" name="PelnaNazwa"/>
      <xsd:element nillable="true" type="xsd:string" name="KodKraju"/>
      <xsd:element nillable="true" type="xsd:string" name="Wojewodztwo"/>
      <xsd:element nillable="true" type="xsd:string" name="Powiat"/>
      <xsd:element nillable="true" type="xsd:string" name="Gmina"/>
      <xsd:element nillable="true" type="xsd:string" name="Ulica"/>
      <xsd:element nillable="true" type="xsd:integer" name="NrDomu"/>
      <xsd:element nillable="true" type="xsd:string" name="Miejscowosc"/>
      <xsd:element nillable="true" type="xsd:string" name="KodPocztowy"/>
      <xsd:element nillable="true" type="xsd:string" name="Poczta"/>
    </xsd:schema>
  </Schema>
  <Schema ID="Schema2" SchemaRef="Schema1" Namespace="http://jpk.mf.gov.pl/wzor/2016/03/09/03091/">
    <xsd:schema xmlns:xsd="http://www.w3.org/2001/XMLSchema" xmlns:ns0="http://jpk.mf.gov.pl/wzor/2016/03/09/03091/" xmlns:ns1="http://crd.gov.pl/xml/schematy/dziedzinowe/mf/2016/01/25/eD/DefinicjeTypy/" xmlns="" targetNamespace="http://jpk.mf.gov.pl/wzor/2016/03/09/03091/">
      <xsd:import namespace="http://crd.gov.pl/xml/schematy/dziedzinowe/mf/2016/01/25/eD/DefinicjeTypy/"/>
      <xsd:element nillable="true" name="JPK">
        <xsd:complexType>
          <xsd:sequence minOccurs="0">
            <xsd:element minOccurs="0" nillable="true" name="Naglowek" form="qualified">
              <xsd:complexType>
                <xsd:sequence minOccurs="0">
                  <xsd:element minOccurs="0" nillable="true" name="KodFormularza" form="qualified">
                    <xsd:complexType>
                      <xsd:simpleContent>
                        <xsd:extension base="xsd:string">
                          <xsd:attribute name="kodSystemowy" form="unqualified" type="xsd:string"/>
                          <xsd:attribute name="wersjaSchemy" form="unqualified" type="xsd:string"/>
                        </xsd:extension>
                      </xsd:simpleContent>
                    </xsd:complexType>
                  </xsd:element>
                  <xsd:element minOccurs="0" nillable="true" type="xsd:integer" name="WariantFormularza" form="qualified"/>
                  <xsd:element minOccurs="0" nillable="true" type="xsd:integer" name="CelZlozenia" form="qualified"/>
                  <xsd:element minOccurs="0" nillable="true" type="xsd:dateTime" name="DataWytworzeniaJPK" form="qualified"/>
                  <xsd:element minOccurs="0" nillable="true" type="xsd:date" name="DataOd" form="qualified"/>
                  <xsd:element minOccurs="0" nillable="true" type="xsd:date" name="DataDo" form="qualified"/>
                  <xsd:element minOccurs="0" nillable="true" type="xsd:string" name="DomyslnyKodWaluty" form="qualified"/>
                  <xsd:element minOccurs="0" nillable="true" type="xsd:integer" name="KodUrzedu" form="qualified"/>
                </xsd:sequence>
              </xsd:complexType>
            </xsd:element>
            <xsd:element minOccurs="0" nillable="true" name="Podmiot1" form="qualified">
              <xsd:complexType>
                <xsd:sequence minOccurs="0">
                  <xsd:element minOccurs="0" nillable="true" name="IdentyfikatorPodmiotu" form="qualified">
                    <xsd:complexType>
                      <xsd:sequence minOccurs="0">
                        <xsd:element minOccurs="0" ref="ns1:NIP"/>
                        <xsd:element minOccurs="0" ref="ns1:PelnaNazwa"/>
                      </xsd:sequence>
                    </xsd:complexType>
                  </xsd:element>
                  <xsd:element minOccurs="0" nillable="true" name="AdresPodmiotu" form="qualified">
                    <xsd:complexType>
                      <xsd:sequence minOccurs="0">
                        <xsd:element minOccurs="0" ref="ns1:KodKraju"/>
                        <xsd:element minOccurs="0" ref="ns1:Wojewodztwo"/>
                        <xsd:element minOccurs="0" ref="ns1:Powiat"/>
                        <xsd:element minOccurs="0" ref="ns1:Gmina"/>
                        <xsd:element minOccurs="0" ref="ns1:Ulica"/>
                        <xsd:element minOccurs="0" ref="ns1:NrDomu"/>
                        <xsd:element minOccurs="0" ref="ns1:Miejscowosc"/>
                        <xsd:element minOccurs="0" ref="ns1:KodPocztowy"/>
                        <xsd:element minOccurs="0" ref="ns1:Poczta"/>
                      </xsd:sequence>
                    </xsd:complexType>
                  </xsd:element>
                </xsd:sequence>
              </xsd:complexType>
            </xsd:element>
            <xsd:element minOccurs="0" maxOccurs="unbounded" nillable="true" name="ZOiS" form="qualified">
              <xsd:complexType>
                <xsd:all>
                  <xsd:element minOccurs="0" nillable="true" type="xsd:string" name="KodKonta" form="qualified"/>
                  <xsd:element minOccurs="0" nillable="true" type="xsd:string" name="OpisKonta" form="qualified"/>
                  <xsd:element minOccurs="0" nillable="true" type="xsd:string" name="TypKonta" form="qualified"/>
                  <xsd:element minOccurs="0" nillable="true" type="xsd:integer" name="KodZespolu" form="qualified"/>
                  <xsd:element minOccurs="0" nillable="true" type="xsd:string" name="OpisZespolu" form="qualified"/>
                  <xsd:element minOccurs="0" nillable="true" type="xsd:integer" name="KodKategorii" form="qualified"/>
                  <xsd:element minOccurs="0" nillable="true" type="xsd:string" name="OpisKategorii" form="qualified"/>
                  <xsd:element minOccurs="0" nillable="true" type="xsd:string" name="KodPodkategorii" form="qualified"/>
                  <xsd:element minOccurs="0" nillable="true" type="xsd:string" name="OpisPodkategorii" form="qualified"/>
                  <xsd:element minOccurs="0" nillable="true" type="xsd:double" name="BilansOtwarciaWinien" form="qualified"/>
                  <xsd:element minOccurs="0" nillable="true" type="xsd:double" name="BilansOtwarciaMa" form="qualified"/>
                  <xsd:element minOccurs="0" nillable="true" type="xsd:double" name="ObrotyWinien" form="qualified"/>
                  <xsd:element minOccurs="0" nillable="true" type="xsd:double" name="ObrotyMa" form="qualified"/>
                  <xsd:element minOccurs="0" nillable="true" type="xsd:double" name="ObrotyWinienNarast" form="qualified"/>
                  <xsd:element minOccurs="0" nillable="true" type="xsd:double" name="ObrotyMaNarast" form="qualified"/>
                  <xsd:element minOccurs="0" nillable="true" type="xsd:double" name="SaldoWinien" form="qualified"/>
                  <xsd:element minOccurs="0" nillable="true" type="xsd:double" name="SaldoMa" form="qualified"/>
                </xsd:all>
                <xsd:attribute name="typ" form="unqualified" type="xsd:string"/>
              </xsd:complexType>
            </xsd:element>
            <xsd:element minOccurs="0" maxOccurs="unbounded" nillable="true" name="Dziennik" form="qualified">
              <xsd:complexType>
                <xsd:sequence minOccurs="0">
                  <xsd:element minOccurs="0" nillable="true" type="xsd:integer" name="LpZapisuDziennika" form="qualified"/>
                  <xsd:element minOccurs="0" nillable="true" type="xsd:string" name="NrZapisuDziennika" form="qualified"/>
                  <xsd:element minOccurs="0" nillable="true" type="xsd:string" name="OpisDziennika" form="qualified"/>
                  <xsd:element minOccurs="0" nillable="true" type="xsd:string" name="NrDowoduKsiegowego" form="qualified"/>
                  <xsd:element minOccurs="0" nillable="true" type="xsd:string" name="RodzajDowodu" form="qualified"/>
                  <xsd:element minOccurs="0" nillable="true" type="xsd:date" name="DataOperacji" form="qualified"/>
                  <xsd:element minOccurs="0" nillable="true" type="xsd:date" name="DataDowodu" form="qualified"/>
                  <xsd:element minOccurs="0" nillable="true" type="xsd:date" name="DataKsiegowania" form="qualified"/>
                  <xsd:element minOccurs="0" nillable="true" type="xsd:string" name="KodOperatora" form="qualified"/>
                  <xsd:element minOccurs="0" nillable="true" type="xsd:string" name="OpisOperacji" form="qualified"/>
                  <xsd:element minOccurs="0" nillable="true" type="xsd:double" name="DziennikKwotaOperacji" form="qualified"/>
                </xsd:sequence>
                <xsd:attribute name="typ" form="unqualified" type="xsd:string"/>
              </xsd:complexType>
            </xsd:element>
            <xsd:element minOccurs="0" nillable="true" name="DziennikCtrl" form="qualified">
              <xsd:complexType>
                <xsd:sequence minOccurs="0">
                  <xsd:element minOccurs="0" nillable="true" type="xsd:integer" name="LiczbaWierszyDziennika" form="qualified"/>
                  <xsd:element minOccurs="0" nillable="true" type="xsd:double" name="SumaKwotOperacji" form="qualified"/>
                </xsd:sequence>
              </xsd:complexType>
            </xsd:element>
            <xsd:element minOccurs="0" maxOccurs="unbounded" nillable="true" name="KontoZapis" form="qualified">
              <xsd:complexType>
                <xsd:all>
                  <xsd:element minOccurs="0" nillable="true" type="xsd:integer" name="LpZapisu" form="qualified"/>
                  <xsd:element minOccurs="0" nillable="true" type="xsd:string" name="NrZapisu" form="qualified"/>
                  <xsd:element minOccurs="0" nillable="true" type="xsd:string" name="KodKontaWinien" form="qualified"/>
                  <xsd:element minOccurs="0" nillable="true" type="xsd:double" name="KwotaWinien" form="qualified"/>
                  <xsd:element minOccurs="0" nillable="true" type="xsd:string" name="OpisZapisuWinien" form="qualified"/>
                  <xsd:element minOccurs="0" nillable="true" type="xsd:string" name="KodKontaMa" form="qualified"/>
                  <xsd:element minOccurs="0" nillable="true" type="xsd:double" name="KwotaMa" form="qualified"/>
                  <xsd:element minOccurs="0" nillable="true" type="xsd:string" name="OpisZapisuMa" form="qualified"/>
                  <xsd:element minOccurs="0" nillable="true" type="xsd:double" name="KwotaWinienWaluta" form="qualified"/>
                  <xsd:element minOccurs="0" nillable="true" type="xsd:string" name="KodWalutyWinien" form="qualified"/>
                  <xsd:element minOccurs="0" nillable="true" type="xsd:double" name="KwotaMaWaluta" form="qualified"/>
                  <xsd:element minOccurs="0" nillable="true" type="xsd:string" name="KodWalutyMa" form="qualified"/>
                </xsd:all>
                <xsd:attribute name="typ" form="unqualified" type="xsd:string"/>
              </xsd:complexType>
            </xsd:element>
            <xsd:element minOccurs="0" nillable="true" name="KontoZapisCtrl" form="qualified">
              <xsd:complexType>
                <xsd:sequence minOccurs="0">
                  <xsd:element minOccurs="0" nillable="true" type="xsd:integer" name="LiczbaWierszyKontoZapisj" form="qualified"/>
                  <xsd:element minOccurs="0" nillable="true" type="xsd:double" name="SumaWinien" form="qualified"/>
                  <xsd:element minOccurs="0" nillable="true" type="xsd:double" name="SumaMa" form="qualified"/>
                </xsd:sequence>
              </xsd:complexType>
            </xsd:element>
          </xsd:sequence>
        </xsd:complexType>
      </xsd:element>
    </xsd:schema>
  </Schema>
  <Map ID="1" Name="JPK_mapa" RootElement="JPK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1" name="Tabela1" displayName="Tabela1" ref="A1:BQ107" tableType="xml" totalsRowShown="0" connectionId="1">
  <autoFilter ref="A1:BQ107"/>
  <tableColumns count="69">
    <tableColumn id="1" uniqueName="ns1:KodFormularza" name="ns1:KodFormularza">
      <xmlColumnPr mapId="1" xpath="/ns1:JPK/ns1:Naglowek/ns1:KodFormularza" xmlDataType="string"/>
    </tableColumn>
    <tableColumn id="2" uniqueName="kodSystemowy" name="kodSystemowy">
      <xmlColumnPr mapId="1" xpath="/ns1:JPK/ns1:Naglowek/ns1:KodFormularza/@kodSystemowy" xmlDataType="string"/>
    </tableColumn>
    <tableColumn id="3" uniqueName="wersjaSchemy" name="wersjaSchemy">
      <xmlColumnPr mapId="1" xpath="/ns1:JPK/ns1:Naglowek/ns1:KodFormularza/@wersjaSchemy" xmlDataType="string"/>
    </tableColumn>
    <tableColumn id="4" uniqueName="ns1:WariantFormularza" name="ns1:WariantFormularza">
      <xmlColumnPr mapId="1" xpath="/ns1:JPK/ns1:Naglowek/ns1:WariantFormularza" xmlDataType="integer"/>
    </tableColumn>
    <tableColumn id="5" uniqueName="ns1:CelZlozenia" name="ns1:CelZlozenia">
      <xmlColumnPr mapId="1" xpath="/ns1:JPK/ns1:Naglowek/ns1:CelZlozenia" xmlDataType="integer"/>
    </tableColumn>
    <tableColumn id="6" uniqueName="ns1:DataWytworzeniaJPK" name="ns1:DataWytworzeniaJPK">
      <xmlColumnPr mapId="1" xpath="/ns1:JPK/ns1:Naglowek/ns1:DataWytworzeniaJPK" xmlDataType="dateTime"/>
    </tableColumn>
    <tableColumn id="7" uniqueName="ns1:DataOd" name="ns1:DataOd">
      <xmlColumnPr mapId="1" xpath="/ns1:JPK/ns1:Naglowek/ns1:DataOd" xmlDataType="date"/>
    </tableColumn>
    <tableColumn id="8" uniqueName="ns1:DataDo" name="ns1:DataDo">
      <xmlColumnPr mapId="1" xpath="/ns1:JPK/ns1:Naglowek/ns1:DataDo" xmlDataType="date"/>
    </tableColumn>
    <tableColumn id="9" uniqueName="ns1:DomyslnyKodWaluty" name="ns1:DomyslnyKodWaluty">
      <xmlColumnPr mapId="1" xpath="/ns1:JPK/ns1:Naglowek/ns1:DomyslnyKodWaluty" xmlDataType="string"/>
    </tableColumn>
    <tableColumn id="10" uniqueName="ns1:KodUrzedu" name="ns1:KodUrzedu">
      <xmlColumnPr mapId="1" xpath="/ns1:JPK/ns1:Naglowek/ns1:KodUrzedu" xmlDataType="integer"/>
    </tableColumn>
    <tableColumn id="11" uniqueName="ns2:NIP" name="ns2:NIP">
      <xmlColumnPr mapId="1" xpath="/ns1:JPK/ns1:Podmiot1/ns1:IdentyfikatorPodmiotu/ns2:NIP" xmlDataType="integer"/>
    </tableColumn>
    <tableColumn id="12" uniqueName="ns2:PelnaNazwa" name="ns2:PelnaNazwa">
      <xmlColumnPr mapId="1" xpath="/ns1:JPK/ns1:Podmiot1/ns1:IdentyfikatorPodmiotu/ns2:PelnaNazwa" xmlDataType="string"/>
    </tableColumn>
    <tableColumn id="13" uniqueName="ns2:KodKraju" name="ns2:KodKraju">
      <xmlColumnPr mapId="1" xpath="/ns1:JPK/ns1:Podmiot1/ns1:AdresPodmiotu/ns2:KodKraju" xmlDataType="string"/>
    </tableColumn>
    <tableColumn id="14" uniqueName="ns2:Wojewodztwo" name="ns2:Wojewodztwo">
      <xmlColumnPr mapId="1" xpath="/ns1:JPK/ns1:Podmiot1/ns1:AdresPodmiotu/ns2:Wojewodztwo" xmlDataType="string"/>
    </tableColumn>
    <tableColumn id="15" uniqueName="ns2:Powiat" name="ns2:Powiat">
      <xmlColumnPr mapId="1" xpath="/ns1:JPK/ns1:Podmiot1/ns1:AdresPodmiotu/ns2:Powiat" xmlDataType="string"/>
    </tableColumn>
    <tableColumn id="16" uniqueName="ns2:Gmina" name="ns2:Gmina">
      <xmlColumnPr mapId="1" xpath="/ns1:JPK/ns1:Podmiot1/ns1:AdresPodmiotu/ns2:Gmina" xmlDataType="string"/>
    </tableColumn>
    <tableColumn id="17" uniqueName="ns2:Ulica" name="ns2:Ulica">
      <xmlColumnPr mapId="1" xpath="/ns1:JPK/ns1:Podmiot1/ns1:AdresPodmiotu/ns2:Ulica" xmlDataType="string"/>
    </tableColumn>
    <tableColumn id="18" uniqueName="ns2:NrDomu" name="ns2:NrDomu">
      <xmlColumnPr mapId="1" xpath="/ns1:JPK/ns1:Podmiot1/ns1:AdresPodmiotu/ns2:NrDomu" xmlDataType="integer"/>
    </tableColumn>
    <tableColumn id="19" uniqueName="ns2:Miejscowosc" name="ns2:Miejscowosc">
      <xmlColumnPr mapId="1" xpath="/ns1:JPK/ns1:Podmiot1/ns1:AdresPodmiotu/ns2:Miejscowosc" xmlDataType="string"/>
    </tableColumn>
    <tableColumn id="20" uniqueName="ns2:KodPocztowy" name="ns2:KodPocztowy">
      <xmlColumnPr mapId="1" xpath="/ns1:JPK/ns1:Podmiot1/ns1:AdresPodmiotu/ns2:KodPocztowy" xmlDataType="string"/>
    </tableColumn>
    <tableColumn id="21" uniqueName="ns2:Poczta" name="ns2:Poczta">
      <xmlColumnPr mapId="1" xpath="/ns1:JPK/ns1:Podmiot1/ns1:AdresPodmiotu/ns2:Poczta" xmlDataType="string"/>
    </tableColumn>
    <tableColumn id="22" uniqueName="typ" name="typ">
      <xmlColumnPr mapId="1" xpath="/ns1:JPK/ns1:ZOiS/@typ" xmlDataType="string"/>
    </tableColumn>
    <tableColumn id="23" uniqueName="ns1:KodKonta" name="ns1:KodKonta">
      <xmlColumnPr mapId="1" xpath="/ns1:JPK/ns1:ZOiS/ns1:KodKonta" xmlDataType="string"/>
    </tableColumn>
    <tableColumn id="24" uniqueName="ns1:OpisKonta" name="ns1:OpisKonta">
      <xmlColumnPr mapId="1" xpath="/ns1:JPK/ns1:ZOiS/ns1:OpisKonta" xmlDataType="string"/>
    </tableColumn>
    <tableColumn id="25" uniqueName="ns1:TypKonta" name="ns1:TypKonta">
      <xmlColumnPr mapId="1" xpath="/ns1:JPK/ns1:ZOiS/ns1:TypKonta" xmlDataType="string"/>
    </tableColumn>
    <tableColumn id="26" uniqueName="ns1:KodZespolu" name="ns1:KodZespolu">
      <xmlColumnPr mapId="1" xpath="/ns1:JPK/ns1:ZOiS/ns1:KodZespolu" xmlDataType="integer"/>
    </tableColumn>
    <tableColumn id="27" uniqueName="ns1:OpisZespolu" name="ns1:OpisZespolu">
      <xmlColumnPr mapId="1" xpath="/ns1:JPK/ns1:ZOiS/ns1:OpisZespolu" xmlDataType="string"/>
    </tableColumn>
    <tableColumn id="28" uniqueName="ns1:KodKategorii" name="ns1:KodKategorii">
      <xmlColumnPr mapId="1" xpath="/ns1:JPK/ns1:ZOiS/ns1:KodKategorii" xmlDataType="integer"/>
    </tableColumn>
    <tableColumn id="29" uniqueName="ns1:OpisKategorii" name="ns1:OpisKategorii">
      <xmlColumnPr mapId="1" xpath="/ns1:JPK/ns1:ZOiS/ns1:OpisKategorii" xmlDataType="string"/>
    </tableColumn>
    <tableColumn id="30" uniqueName="ns1:KodPodkategorii" name="ns1:KodPodkategorii">
      <xmlColumnPr mapId="1" xpath="/ns1:JPK/ns1:ZOiS/ns1:KodPodkategorii" xmlDataType="string"/>
    </tableColumn>
    <tableColumn id="31" uniqueName="ns1:OpisPodkategorii" name="ns1:OpisPodkategorii">
      <xmlColumnPr mapId="1" xpath="/ns1:JPK/ns1:ZOiS/ns1:OpisPodkategorii" xmlDataType="string"/>
    </tableColumn>
    <tableColumn id="32" uniqueName="ns1:BilansOtwarciaWinien" name="ns1:BilansOtwarciaWinien">
      <xmlColumnPr mapId="1" xpath="/ns1:JPK/ns1:ZOiS/ns1:BilansOtwarciaWinien" xmlDataType="double"/>
    </tableColumn>
    <tableColumn id="33" uniqueName="ns1:BilansOtwarciaMa" name="ns1:BilansOtwarciaMa">
      <xmlColumnPr mapId="1" xpath="/ns1:JPK/ns1:ZOiS/ns1:BilansOtwarciaMa" xmlDataType="double"/>
    </tableColumn>
    <tableColumn id="34" uniqueName="ns1:ObrotyWinien" name="ns1:ObrotyWinien">
      <xmlColumnPr mapId="1" xpath="/ns1:JPK/ns1:ZOiS/ns1:ObrotyWinien" xmlDataType="double"/>
    </tableColumn>
    <tableColumn id="35" uniqueName="ns1:ObrotyMa" name="ns1:ObrotyMa">
      <xmlColumnPr mapId="1" xpath="/ns1:JPK/ns1:ZOiS/ns1:ObrotyMa" xmlDataType="double"/>
    </tableColumn>
    <tableColumn id="36" uniqueName="ns1:ObrotyWinienNarast" name="ns1:ObrotyWinienNarast">
      <xmlColumnPr mapId="1" xpath="/ns1:JPK/ns1:ZOiS/ns1:ObrotyWinienNarast" xmlDataType="double"/>
    </tableColumn>
    <tableColumn id="37" uniqueName="ns1:ObrotyMaNarast" name="ns1:ObrotyMaNarast">
      <xmlColumnPr mapId="1" xpath="/ns1:JPK/ns1:ZOiS/ns1:ObrotyMaNarast" xmlDataType="double"/>
    </tableColumn>
    <tableColumn id="38" uniqueName="ns1:SaldoWinien" name="ns1:SaldoWinien">
      <xmlColumnPr mapId="1" xpath="/ns1:JPK/ns1:ZOiS/ns1:SaldoWinien" xmlDataType="double"/>
    </tableColumn>
    <tableColumn id="39" uniqueName="ns1:SaldoMa" name="ns1:SaldoMa">
      <xmlColumnPr mapId="1" xpath="/ns1:JPK/ns1:ZOiS/ns1:SaldoMa" xmlDataType="double"/>
    </tableColumn>
    <tableColumn id="40" uniqueName="typ" name="typ2">
      <xmlColumnPr mapId="1" xpath="/ns1:JPK/ns1:Dziennik/@typ" xmlDataType="string"/>
    </tableColumn>
    <tableColumn id="41" uniqueName="ns1:LpZapisuDziennika" name="ns1:LpZapisuDziennika">
      <xmlColumnPr mapId="1" xpath="/ns1:JPK/ns1:Dziennik/ns1:LpZapisuDziennika" xmlDataType="integer"/>
    </tableColumn>
    <tableColumn id="42" uniqueName="ns1:NrZapisuDziennika" name="ns1:NrZapisuDziennika">
      <xmlColumnPr mapId="1" xpath="/ns1:JPK/ns1:Dziennik/ns1:NrZapisuDziennika" xmlDataType="string"/>
    </tableColumn>
    <tableColumn id="43" uniqueName="ns1:OpisDziennika" name="ns1:OpisDziennika">
      <xmlColumnPr mapId="1" xpath="/ns1:JPK/ns1:Dziennik/ns1:OpisDziennika" xmlDataType="string"/>
    </tableColumn>
    <tableColumn id="44" uniqueName="ns1:NrDowoduKsiegowego" name="ns1:NrDowoduKsiegowego">
      <xmlColumnPr mapId="1" xpath="/ns1:JPK/ns1:Dziennik/ns1:NrDowoduKsiegowego" xmlDataType="string"/>
    </tableColumn>
    <tableColumn id="45" uniqueName="ns1:RodzajDowodu" name="ns1:RodzajDowodu">
      <xmlColumnPr mapId="1" xpath="/ns1:JPK/ns1:Dziennik/ns1:RodzajDowodu" xmlDataType="string"/>
    </tableColumn>
    <tableColumn id="46" uniqueName="ns1:DataOperacji" name="ns1:DataOperacji" dataDxfId="1">
      <xmlColumnPr mapId="1" xpath="/ns1:JPK/ns1:Dziennik/ns1:DataOperacji" xmlDataType="date"/>
    </tableColumn>
    <tableColumn id="47" uniqueName="ns1:DataDowodu" name="ns1:DataDowodu">
      <xmlColumnPr mapId="1" xpath="/ns1:JPK/ns1:Dziennik/ns1:DataDowodu" xmlDataType="date"/>
    </tableColumn>
    <tableColumn id="48" uniqueName="ns1:DataKsiegowania" name="ns1:DataKsiegowania" dataDxfId="0">
      <xmlColumnPr mapId="1" xpath="/ns1:JPK/ns1:Dziennik/ns1:DataKsiegowania" xmlDataType="date"/>
    </tableColumn>
    <tableColumn id="49" uniqueName="ns1:KodOperatora" name="ns1:KodOperatora">
      <xmlColumnPr mapId="1" xpath="/ns1:JPK/ns1:Dziennik/ns1:KodOperatora" xmlDataType="string"/>
    </tableColumn>
    <tableColumn id="50" uniqueName="ns1:OpisOperacji" name="ns1:OpisOperacji">
      <xmlColumnPr mapId="1" xpath="/ns1:JPK/ns1:Dziennik/ns1:OpisOperacji" xmlDataType="string"/>
    </tableColumn>
    <tableColumn id="51" uniqueName="ns1:DziennikKwotaOperacji" name="ns1:DziennikKwotaOperacji">
      <xmlColumnPr mapId="1" xpath="/ns1:JPK/ns1:Dziennik/ns1:DziennikKwotaOperacji" xmlDataType="double"/>
    </tableColumn>
    <tableColumn id="52" uniqueName="ns1:LiczbaWierszyDziennika" name="ns1:LiczbaWierszyDziennika">
      <xmlColumnPr mapId="1" xpath="/ns1:JPK/ns1:DziennikCtrl/ns1:LiczbaWierszyDziennika" xmlDataType="integer"/>
    </tableColumn>
    <tableColumn id="53" uniqueName="ns1:SumaKwotOperacji" name="ns1:SumaKwotOperacji">
      <xmlColumnPr mapId="1" xpath="/ns1:JPK/ns1:DziennikCtrl/ns1:SumaKwotOperacji" xmlDataType="double"/>
    </tableColumn>
    <tableColumn id="54" uniqueName="typ" name="typ3">
      <xmlColumnPr mapId="1" xpath="/ns1:JPK/ns1:KontoZapis/@typ" xmlDataType="string"/>
    </tableColumn>
    <tableColumn id="55" uniqueName="ns1:LpZapisu" name="ns1:LpZapisu">
      <xmlColumnPr mapId="1" xpath="/ns1:JPK/ns1:KontoZapis/ns1:LpZapisu" xmlDataType="integer"/>
    </tableColumn>
    <tableColumn id="56" uniqueName="ns1:NrZapisu" name="ns1:NrZapisu">
      <xmlColumnPr mapId="1" xpath="/ns1:JPK/ns1:KontoZapis/ns1:NrZapisu" xmlDataType="string"/>
    </tableColumn>
    <tableColumn id="57" uniqueName="ns1:KodKontaWinien" name="ns1:KodKontaWinien">
      <xmlColumnPr mapId="1" xpath="/ns1:JPK/ns1:KontoZapis/ns1:KodKontaWinien" xmlDataType="string"/>
    </tableColumn>
    <tableColumn id="58" uniqueName="ns1:KwotaWinien" name="ns1:KwotaWinien">
      <xmlColumnPr mapId="1" xpath="/ns1:JPK/ns1:KontoZapis/ns1:KwotaWinien" xmlDataType="double"/>
    </tableColumn>
    <tableColumn id="59" uniqueName="ns1:OpisZapisuWinien" name="ns1:OpisZapisuWinien">
      <xmlColumnPr mapId="1" xpath="/ns1:JPK/ns1:KontoZapis/ns1:OpisZapisuWinien" xmlDataType="string"/>
    </tableColumn>
    <tableColumn id="60" uniqueName="ns1:KodKontaMa" name="ns1:KodKontaMa">
      <xmlColumnPr mapId="1" xpath="/ns1:JPK/ns1:KontoZapis/ns1:KodKontaMa" xmlDataType="string"/>
    </tableColumn>
    <tableColumn id="61" uniqueName="ns1:KwotaMa" name="ns1:KwotaMa">
      <xmlColumnPr mapId="1" xpath="/ns1:JPK/ns1:KontoZapis/ns1:KwotaMa" xmlDataType="double"/>
    </tableColumn>
    <tableColumn id="62" uniqueName="ns1:OpisZapisuMa" name="ns1:OpisZapisuMa">
      <xmlColumnPr mapId="1" xpath="/ns1:JPK/ns1:KontoZapis/ns1:OpisZapisuMa" xmlDataType="string"/>
    </tableColumn>
    <tableColumn id="63" uniqueName="ns1:KwotaWinienWaluta" name="ns1:KwotaWinienWaluta">
      <xmlColumnPr mapId="1" xpath="/ns1:JPK/ns1:KontoZapis/ns1:KwotaWinienWaluta" xmlDataType="double"/>
    </tableColumn>
    <tableColumn id="64" uniqueName="ns1:KodWalutyWinien" name="ns1:KodWalutyWinien">
      <xmlColumnPr mapId="1" xpath="/ns1:JPK/ns1:KontoZapis/ns1:KodWalutyWinien" xmlDataType="string"/>
    </tableColumn>
    <tableColumn id="65" uniqueName="ns1:KwotaMaWaluta" name="ns1:KwotaMaWaluta">
      <xmlColumnPr mapId="1" xpath="/ns1:JPK/ns1:KontoZapis/ns1:KwotaMaWaluta" xmlDataType="double"/>
    </tableColumn>
    <tableColumn id="66" uniqueName="ns1:KodWalutyMa" name="ns1:KodWalutyMa">
      <xmlColumnPr mapId="1" xpath="/ns1:JPK/ns1:KontoZapis/ns1:KodWalutyMa" xmlDataType="string"/>
    </tableColumn>
    <tableColumn id="67" uniqueName="ns1:LiczbaWierszyKontoZapisj" name="ns1:LiczbaWierszyKontoZapisj">
      <xmlColumnPr mapId="1" xpath="/ns1:JPK/ns1:KontoZapisCtrl/ns1:LiczbaWierszyKontoZapisj" xmlDataType="integer"/>
    </tableColumn>
    <tableColumn id="68" uniqueName="ns1:SumaWinien" name="ns1:SumaWinien">
      <xmlColumnPr mapId="1" xpath="/ns1:JPK/ns1:KontoZapisCtrl/ns1:SumaWinien" xmlDataType="double"/>
    </tableColumn>
    <tableColumn id="69" uniqueName="ns1:SumaMa" name="ns1:SumaMa">
      <xmlColumnPr mapId="1" xpath="/ns1:JPK/ns1:KontoZapisCtrl/ns1:SumaMa" xmlDataType="double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showGridLines="0" tabSelected="1" workbookViewId="0">
      <selection activeCell="F12" sqref="F12"/>
    </sheetView>
  </sheetViews>
  <sheetFormatPr defaultRowHeight="14.5" x14ac:dyDescent="0.35"/>
  <cols>
    <col min="2" max="2" width="17.81640625" bestFit="1" customWidth="1"/>
    <col min="3" max="3" width="34.6328125" customWidth="1"/>
  </cols>
  <sheetData>
    <row r="2" spans="2:6" x14ac:dyDescent="0.35">
      <c r="B2" s="23" t="s">
        <v>266</v>
      </c>
      <c r="C2" s="24"/>
    </row>
    <row r="4" spans="2:6" ht="15" thickBot="1" x14ac:dyDescent="0.4"/>
    <row r="5" spans="2:6" ht="15" thickBot="1" x14ac:dyDescent="0.4">
      <c r="B5" s="4" t="s">
        <v>131</v>
      </c>
      <c r="C5" s="5">
        <f>Tabela1[[#This Row],[ns1:DataOd]]</f>
        <v>43191</v>
      </c>
    </row>
    <row r="6" spans="2:6" ht="15" thickBot="1" x14ac:dyDescent="0.4">
      <c r="B6" s="6" t="s">
        <v>132</v>
      </c>
      <c r="C6" s="7">
        <f>JPK_KR!H2</f>
        <v>43220</v>
      </c>
    </row>
    <row r="7" spans="2:6" ht="15" thickBot="1" x14ac:dyDescent="0.4">
      <c r="B7" s="6" t="s">
        <v>133</v>
      </c>
      <c r="C7" s="8">
        <f>JPK_KR!J2</f>
        <v>1234</v>
      </c>
    </row>
    <row r="8" spans="2:6" ht="15" thickBot="1" x14ac:dyDescent="0.4">
      <c r="B8" s="14" t="s">
        <v>134</v>
      </c>
      <c r="C8" s="15"/>
    </row>
    <row r="9" spans="2:6" ht="15" thickBot="1" x14ac:dyDescent="0.4">
      <c r="B9" s="6" t="s">
        <v>135</v>
      </c>
      <c r="C9" s="20" t="str">
        <f>JPK_KR!L2</f>
        <v>Prezentacja</v>
      </c>
    </row>
    <row r="10" spans="2:6" ht="15" thickBot="1" x14ac:dyDescent="0.4">
      <c r="B10" s="6" t="s">
        <v>136</v>
      </c>
      <c r="C10" s="9"/>
    </row>
    <row r="11" spans="2:6" ht="15" thickBot="1" x14ac:dyDescent="0.4">
      <c r="B11" s="6"/>
      <c r="C11" s="10"/>
    </row>
    <row r="12" spans="2:6" ht="15" thickBot="1" x14ac:dyDescent="0.4">
      <c r="B12" s="6" t="s">
        <v>137</v>
      </c>
      <c r="C12" s="16">
        <f>SUMIFS(JPK_KR!AM:AM,JPK_KR!X:X,"*P_*")-(SUMIFS(JPK_KR!AL:AL,JPK_KR!X:X,"*P_*"))</f>
        <v>36961.040000000008</v>
      </c>
    </row>
    <row r="13" spans="2:6" ht="15" thickBot="1" x14ac:dyDescent="0.4">
      <c r="B13" s="11" t="s">
        <v>138</v>
      </c>
      <c r="C13" s="17">
        <f>SUMIFS(JPK_KR!AL:AL,JPK_KR!X:X,"*K_*")-(SUMIFS(JPK_KR!AM:AM,JPK_KR!X:X,"*K_*"))</f>
        <v>4370.79</v>
      </c>
    </row>
    <row r="14" spans="2:6" ht="15" thickBot="1" x14ac:dyDescent="0.4">
      <c r="B14" s="12" t="s">
        <v>139</v>
      </c>
      <c r="C14" s="18">
        <f>C12-C13</f>
        <v>32590.250000000007</v>
      </c>
    </row>
    <row r="15" spans="2:6" ht="15" thickBot="1" x14ac:dyDescent="0.4">
      <c r="B15" s="6" t="s">
        <v>140</v>
      </c>
      <c r="C15" s="16">
        <f>SUMIFS(JPK_KR!AL:AL,JPK_KR!X:X,"*K_*NKUP*")-(SUMIFS(JPK_KR!AM:AM,JPK_KR!X:X,"K_*NKUP*"))</f>
        <v>835</v>
      </c>
      <c r="F15" s="22"/>
    </row>
    <row r="16" spans="2:6" ht="15" thickBot="1" x14ac:dyDescent="0.4">
      <c r="B16" s="6" t="s">
        <v>141</v>
      </c>
      <c r="C16" s="16">
        <f>SUMIFS(JPK_KR!AM:AM,JPK_KR!X:X,"*NP*")-(SUMIFS(JPK_KR!AL:AL,JPK_KR!X:X,"*NP*"))</f>
        <v>32.909999999999997</v>
      </c>
    </row>
    <row r="17" spans="2:3" ht="15" thickBot="1" x14ac:dyDescent="0.4">
      <c r="B17" s="6" t="s">
        <v>142</v>
      </c>
      <c r="C17" s="16">
        <f>C14+C15-C16</f>
        <v>33392.340000000004</v>
      </c>
    </row>
    <row r="18" spans="2:3" ht="15" thickBot="1" x14ac:dyDescent="0.4">
      <c r="B18" s="6" t="s">
        <v>262</v>
      </c>
      <c r="C18" s="16">
        <f>C17*19%</f>
        <v>6344.5446000000011</v>
      </c>
    </row>
    <row r="19" spans="2:3" ht="15" thickBot="1" x14ac:dyDescent="0.4">
      <c r="B19" s="6" t="s">
        <v>143</v>
      </c>
      <c r="C19" s="19">
        <f>SUMIFS(JPK_KR!AL:AL,JPK_KR!W:W,"871*")-(SUMIFS(JPK_KR!AM:AM,JPK_KR!W:W,"871*"))</f>
        <v>990</v>
      </c>
    </row>
    <row r="20" spans="2:3" ht="15" thickBot="1" x14ac:dyDescent="0.4">
      <c r="B20" s="13" t="s">
        <v>144</v>
      </c>
      <c r="C20" s="21">
        <f>ROUND((C18-C19),0)</f>
        <v>5355</v>
      </c>
    </row>
  </sheetData>
  <mergeCells count="2">
    <mergeCell ref="B8:C8"/>
    <mergeCell ref="B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07"/>
  <sheetViews>
    <sheetView topLeftCell="BD1" workbookViewId="0">
      <selection activeCell="AY5" sqref="AY5"/>
    </sheetView>
  </sheetViews>
  <sheetFormatPr defaultRowHeight="14.5" x14ac:dyDescent="0.35"/>
  <cols>
    <col min="1" max="1" width="19.453125" bestFit="1" customWidth="1"/>
    <col min="2" max="2" width="15.81640625" bestFit="1" customWidth="1"/>
    <col min="3" max="3" width="15" bestFit="1" customWidth="1"/>
    <col min="4" max="4" width="23" bestFit="1" customWidth="1"/>
    <col min="5" max="5" width="16.08984375" bestFit="1" customWidth="1"/>
    <col min="6" max="6" width="24.7265625" bestFit="1" customWidth="1"/>
    <col min="7" max="7" width="13" bestFit="1" customWidth="1"/>
    <col min="8" max="8" width="12.90625" bestFit="1" customWidth="1"/>
    <col min="9" max="9" width="24.26953125" bestFit="1" customWidth="1"/>
    <col min="10" max="10" width="15.90625" bestFit="1" customWidth="1"/>
    <col min="11" max="11" width="10.81640625" customWidth="1"/>
    <col min="12" max="12" width="16.81640625" customWidth="1"/>
    <col min="13" max="13" width="14.26953125" bestFit="1" customWidth="1"/>
    <col min="14" max="14" width="18.81640625" bestFit="1" customWidth="1"/>
    <col min="15" max="15" width="12.36328125" bestFit="1" customWidth="1"/>
    <col min="16" max="16" width="12" bestFit="1" customWidth="1"/>
    <col min="17" max="17" width="10.54296875" bestFit="1" customWidth="1"/>
    <col min="18" max="18" width="13.6328125" bestFit="1" customWidth="1"/>
    <col min="19" max="19" width="17.26953125" bestFit="1" customWidth="1"/>
    <col min="20" max="20" width="17.90625" bestFit="1" customWidth="1"/>
    <col min="21" max="21" width="12.08984375" bestFit="1" customWidth="1"/>
    <col min="22" max="22" width="5.81640625" bestFit="1" customWidth="1"/>
    <col min="23" max="23" width="14.81640625" customWidth="1"/>
    <col min="24" max="24" width="80.7265625" bestFit="1" customWidth="1"/>
    <col min="25" max="25" width="14.54296875" bestFit="1" customWidth="1"/>
    <col min="26" max="26" width="16.453125" bestFit="1" customWidth="1"/>
    <col min="27" max="27" width="66.36328125" customWidth="1"/>
    <col min="28" max="28" width="17.36328125" bestFit="1" customWidth="1"/>
    <col min="29" max="29" width="51.08984375" bestFit="1" customWidth="1"/>
    <col min="30" max="30" width="20.6328125" bestFit="1" customWidth="1"/>
    <col min="31" max="31" width="50.81640625" bestFit="1" customWidth="1"/>
    <col min="32" max="32" width="25.1796875" bestFit="1" customWidth="1"/>
    <col min="33" max="33" width="21.90625" bestFit="1" customWidth="1"/>
    <col min="34" max="34" width="18.453125" bestFit="1" customWidth="1"/>
    <col min="35" max="35" width="15.26953125" bestFit="1" customWidth="1"/>
    <col min="36" max="36" width="24.1796875" bestFit="1" customWidth="1"/>
    <col min="37" max="37" width="20.90625" bestFit="1" customWidth="1"/>
    <col min="38" max="38" width="17.08984375" bestFit="1" customWidth="1"/>
    <col min="39" max="39" width="13.81640625" bestFit="1" customWidth="1"/>
    <col min="40" max="40" width="6.81640625" bestFit="1" customWidth="1"/>
    <col min="41" max="41" width="22.26953125" bestFit="1" customWidth="1"/>
    <col min="42" max="42" width="32.6328125" bestFit="1" customWidth="1"/>
    <col min="43" max="43" width="29.453125" bestFit="1" customWidth="1"/>
    <col min="44" max="44" width="25.7265625" customWidth="1"/>
    <col min="45" max="45" width="19.90625" customWidth="1"/>
    <col min="46" max="46" width="17.6328125" style="3" bestFit="1" customWidth="1"/>
    <col min="47" max="47" width="17.7265625" bestFit="1" customWidth="1"/>
    <col min="48" max="48" width="21.08984375" style="3" bestFit="1" customWidth="1"/>
    <col min="49" max="49" width="18.6328125" bestFit="1" customWidth="1"/>
    <col min="50" max="50" width="29.453125" bestFit="1" customWidth="1"/>
    <col min="51" max="51" width="26.36328125" bestFit="1" customWidth="1"/>
    <col min="52" max="52" width="26.54296875" bestFit="1" customWidth="1"/>
    <col min="53" max="53" width="22.7265625" bestFit="1" customWidth="1"/>
    <col min="54" max="54" width="6.81640625" bestFit="1" customWidth="1"/>
    <col min="55" max="55" width="13.90625" bestFit="1" customWidth="1"/>
    <col min="56" max="56" width="32.6328125" bestFit="1" customWidth="1"/>
    <col min="57" max="57" width="20.90625" bestFit="1" customWidth="1"/>
    <col min="58" max="58" width="17.90625" bestFit="1" customWidth="1"/>
    <col min="59" max="59" width="29.453125" bestFit="1" customWidth="1"/>
    <col min="60" max="60" width="17.6328125" customWidth="1"/>
    <col min="61" max="61" width="14.6328125" bestFit="1" customWidth="1"/>
    <col min="62" max="62" width="29.453125" bestFit="1" customWidth="1"/>
    <col min="63" max="63" width="24.1796875" bestFit="1" customWidth="1"/>
    <col min="64" max="64" width="21.90625" bestFit="1" customWidth="1"/>
    <col min="65" max="65" width="20.90625" bestFit="1" customWidth="1"/>
    <col min="66" max="66" width="18.6328125" bestFit="1" customWidth="1"/>
    <col min="67" max="67" width="28.453125" bestFit="1" customWidth="1"/>
    <col min="68" max="68" width="17.1796875" bestFit="1" customWidth="1"/>
    <col min="69" max="69" width="13.90625" bestFit="1" customWidth="1"/>
  </cols>
  <sheetData>
    <row r="1" spans="1:6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67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s="3" t="s">
        <v>44</v>
      </c>
      <c r="AU1" t="s">
        <v>45</v>
      </c>
      <c r="AV1" s="3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68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  <c r="BJ1" t="s">
        <v>59</v>
      </c>
      <c r="BK1" t="s">
        <v>60</v>
      </c>
      <c r="BL1" t="s">
        <v>61</v>
      </c>
      <c r="BM1" t="s">
        <v>62</v>
      </c>
      <c r="BN1" t="s">
        <v>63</v>
      </c>
      <c r="BO1" t="s">
        <v>64</v>
      </c>
      <c r="BP1" t="s">
        <v>65</v>
      </c>
      <c r="BQ1" t="s">
        <v>66</v>
      </c>
    </row>
    <row r="2" spans="1:69" x14ac:dyDescent="0.35">
      <c r="A2" s="1" t="s">
        <v>69</v>
      </c>
      <c r="B2" s="1" t="s">
        <v>70</v>
      </c>
      <c r="C2" s="1" t="s">
        <v>71</v>
      </c>
      <c r="D2">
        <v>1</v>
      </c>
      <c r="E2">
        <v>1</v>
      </c>
      <c r="F2" s="2">
        <v>43247.465833333335</v>
      </c>
      <c r="G2" s="3">
        <v>43191</v>
      </c>
      <c r="H2" s="3">
        <v>43220</v>
      </c>
      <c r="I2" s="1" t="s">
        <v>72</v>
      </c>
      <c r="J2">
        <v>1234</v>
      </c>
      <c r="K2">
        <v>7773331122</v>
      </c>
      <c r="L2" s="1" t="s">
        <v>145</v>
      </c>
      <c r="M2" s="1" t="s">
        <v>73</v>
      </c>
      <c r="N2" s="1" t="s">
        <v>74</v>
      </c>
      <c r="O2" s="1" t="s">
        <v>74</v>
      </c>
      <c r="P2" s="1" t="s">
        <v>74</v>
      </c>
      <c r="Q2" s="1"/>
      <c r="R2" t="s">
        <v>74</v>
      </c>
      <c r="S2" s="1" t="s">
        <v>74</v>
      </c>
      <c r="T2" s="1" t="s">
        <v>74</v>
      </c>
      <c r="U2" s="1" t="s">
        <v>74</v>
      </c>
      <c r="V2" s="1" t="s">
        <v>75</v>
      </c>
      <c r="W2" s="1" t="s">
        <v>146</v>
      </c>
      <c r="X2" s="1" t="s">
        <v>165</v>
      </c>
      <c r="Y2" s="1" t="s">
        <v>76</v>
      </c>
      <c r="Z2">
        <v>0</v>
      </c>
      <c r="AA2" s="1" t="s">
        <v>78</v>
      </c>
      <c r="AB2">
        <v>16</v>
      </c>
      <c r="AC2" s="1" t="s">
        <v>185</v>
      </c>
      <c r="AD2" s="1" t="s">
        <v>84</v>
      </c>
      <c r="AE2" s="1" t="s">
        <v>196</v>
      </c>
      <c r="AF2">
        <v>0</v>
      </c>
      <c r="AG2">
        <v>9958.73</v>
      </c>
      <c r="AH2">
        <v>0</v>
      </c>
      <c r="AI2">
        <v>0</v>
      </c>
      <c r="AJ2">
        <v>0</v>
      </c>
      <c r="AK2">
        <v>0</v>
      </c>
      <c r="AL2">
        <v>0</v>
      </c>
      <c r="AM2">
        <v>9958.73</v>
      </c>
      <c r="AN2" s="1"/>
      <c r="AP2" s="1"/>
      <c r="AQ2" s="1"/>
      <c r="AR2" s="1"/>
      <c r="AS2" s="1"/>
      <c r="AU2" s="3"/>
      <c r="AW2" s="1"/>
      <c r="AX2" s="1"/>
      <c r="AZ2">
        <v>25</v>
      </c>
      <c r="BA2">
        <v>63170.94</v>
      </c>
      <c r="BB2" s="1"/>
      <c r="BD2" s="1"/>
      <c r="BE2" s="1"/>
      <c r="BG2" s="1"/>
      <c r="BH2" s="1"/>
      <c r="BJ2" s="1"/>
      <c r="BL2" s="1"/>
      <c r="BN2" s="1"/>
      <c r="BO2">
        <v>54</v>
      </c>
      <c r="BP2">
        <v>63170.94</v>
      </c>
      <c r="BQ2">
        <v>63170.94</v>
      </c>
    </row>
    <row r="3" spans="1:69" x14ac:dyDescent="0.35">
      <c r="A3" s="1" t="s">
        <v>69</v>
      </c>
      <c r="B3" s="1" t="s">
        <v>70</v>
      </c>
      <c r="C3" s="1" t="s">
        <v>71</v>
      </c>
      <c r="D3">
        <v>1</v>
      </c>
      <c r="E3">
        <v>1</v>
      </c>
      <c r="F3" s="2">
        <v>43247.465833333335</v>
      </c>
      <c r="G3" s="3">
        <v>43191</v>
      </c>
      <c r="H3" s="3">
        <v>43220</v>
      </c>
      <c r="I3" s="1" t="s">
        <v>72</v>
      </c>
      <c r="J3">
        <v>1234</v>
      </c>
      <c r="K3">
        <v>7773331122</v>
      </c>
      <c r="L3" s="1" t="s">
        <v>145</v>
      </c>
      <c r="M3" s="1" t="s">
        <v>73</v>
      </c>
      <c r="N3" s="1" t="s">
        <v>74</v>
      </c>
      <c r="O3" s="1" t="s">
        <v>74</v>
      </c>
      <c r="P3" s="1" t="s">
        <v>74</v>
      </c>
      <c r="Q3" s="1"/>
      <c r="R3" t="s">
        <v>74</v>
      </c>
      <c r="S3" s="1" t="s">
        <v>74</v>
      </c>
      <c r="T3" s="1" t="s">
        <v>74</v>
      </c>
      <c r="U3" s="1" t="s">
        <v>74</v>
      </c>
      <c r="V3" s="1" t="s">
        <v>75</v>
      </c>
      <c r="W3" s="1" t="s">
        <v>113</v>
      </c>
      <c r="X3" s="1" t="s">
        <v>116</v>
      </c>
      <c r="Y3" s="1" t="s">
        <v>76</v>
      </c>
      <c r="Z3">
        <v>0</v>
      </c>
      <c r="AA3" s="1" t="s">
        <v>78</v>
      </c>
      <c r="AB3">
        <v>70</v>
      </c>
      <c r="AC3" s="1" t="s">
        <v>96</v>
      </c>
      <c r="AD3" s="1" t="s">
        <v>86</v>
      </c>
      <c r="AE3" s="1" t="s">
        <v>126</v>
      </c>
      <c r="AF3">
        <v>0</v>
      </c>
      <c r="AG3">
        <v>0</v>
      </c>
      <c r="AH3">
        <v>0</v>
      </c>
      <c r="AI3">
        <v>396.6</v>
      </c>
      <c r="AJ3">
        <v>0</v>
      </c>
      <c r="AK3">
        <v>396.6</v>
      </c>
      <c r="AL3">
        <v>0</v>
      </c>
      <c r="AM3">
        <v>396.6</v>
      </c>
      <c r="AN3" s="1"/>
      <c r="AP3" s="1"/>
      <c r="AQ3" s="1"/>
      <c r="AR3" s="1"/>
      <c r="AS3" s="1"/>
      <c r="AU3" s="3"/>
      <c r="AW3" s="1"/>
      <c r="AX3" s="1"/>
      <c r="AZ3">
        <v>25</v>
      </c>
      <c r="BA3">
        <v>63170.94</v>
      </c>
      <c r="BB3" s="1"/>
      <c r="BD3" s="1"/>
      <c r="BE3" s="1"/>
      <c r="BG3" s="1"/>
      <c r="BH3" s="1"/>
      <c r="BJ3" s="1"/>
      <c r="BL3" s="1"/>
      <c r="BN3" s="1"/>
      <c r="BO3">
        <v>54</v>
      </c>
      <c r="BP3">
        <v>63170.94</v>
      </c>
      <c r="BQ3">
        <v>63170.94</v>
      </c>
    </row>
    <row r="4" spans="1:69" x14ac:dyDescent="0.35">
      <c r="A4" s="1" t="s">
        <v>69</v>
      </c>
      <c r="B4" s="1" t="s">
        <v>70</v>
      </c>
      <c r="C4" s="1" t="s">
        <v>71</v>
      </c>
      <c r="D4">
        <v>1</v>
      </c>
      <c r="E4">
        <v>1</v>
      </c>
      <c r="F4" s="2">
        <v>43247.465833333335</v>
      </c>
      <c r="G4" s="3">
        <v>43191</v>
      </c>
      <c r="H4" s="3">
        <v>43220</v>
      </c>
      <c r="I4" s="1" t="s">
        <v>72</v>
      </c>
      <c r="J4">
        <v>1234</v>
      </c>
      <c r="K4">
        <v>7773331122</v>
      </c>
      <c r="L4" s="1" t="s">
        <v>145</v>
      </c>
      <c r="M4" s="1" t="s">
        <v>73</v>
      </c>
      <c r="N4" s="1" t="s">
        <v>74</v>
      </c>
      <c r="O4" s="1" t="s">
        <v>74</v>
      </c>
      <c r="P4" s="1" t="s">
        <v>74</v>
      </c>
      <c r="Q4" s="1"/>
      <c r="R4" t="s">
        <v>74</v>
      </c>
      <c r="S4" s="1" t="s">
        <v>74</v>
      </c>
      <c r="T4" s="1" t="s">
        <v>74</v>
      </c>
      <c r="U4" s="1" t="s">
        <v>74</v>
      </c>
      <c r="V4" s="1" t="s">
        <v>75</v>
      </c>
      <c r="W4" s="1" t="s">
        <v>106</v>
      </c>
      <c r="X4" s="1" t="s">
        <v>108</v>
      </c>
      <c r="Y4" s="1" t="s">
        <v>76</v>
      </c>
      <c r="Z4">
        <v>1</v>
      </c>
      <c r="AA4" s="1" t="s">
        <v>109</v>
      </c>
      <c r="AB4">
        <v>130</v>
      </c>
      <c r="AC4" s="1" t="s">
        <v>108</v>
      </c>
      <c r="AD4" s="1"/>
      <c r="AE4" s="1" t="s">
        <v>108</v>
      </c>
      <c r="AF4">
        <v>0</v>
      </c>
      <c r="AG4">
        <v>0</v>
      </c>
      <c r="AH4">
        <v>805.07</v>
      </c>
      <c r="AI4">
        <v>0</v>
      </c>
      <c r="AJ4">
        <v>805.07</v>
      </c>
      <c r="AK4">
        <v>0</v>
      </c>
      <c r="AL4">
        <v>805.07</v>
      </c>
      <c r="AM4">
        <v>0</v>
      </c>
      <c r="AN4" s="1"/>
      <c r="AP4" s="1"/>
      <c r="AQ4" s="1"/>
      <c r="AR4" s="1"/>
      <c r="AS4" s="1"/>
      <c r="AU4" s="3"/>
      <c r="AW4" s="1"/>
      <c r="AX4" s="1"/>
      <c r="AZ4">
        <v>25</v>
      </c>
      <c r="BA4">
        <v>63170.94</v>
      </c>
      <c r="BB4" s="1"/>
      <c r="BD4" s="1"/>
      <c r="BE4" s="1"/>
      <c r="BG4" s="1"/>
      <c r="BH4" s="1"/>
      <c r="BJ4" s="1"/>
      <c r="BL4" s="1"/>
      <c r="BN4" s="1"/>
      <c r="BO4">
        <v>54</v>
      </c>
      <c r="BP4">
        <v>63170.94</v>
      </c>
      <c r="BQ4">
        <v>63170.94</v>
      </c>
    </row>
    <row r="5" spans="1:69" x14ac:dyDescent="0.35">
      <c r="A5" s="1" t="s">
        <v>69</v>
      </c>
      <c r="B5" s="1" t="s">
        <v>70</v>
      </c>
      <c r="C5" s="1" t="s">
        <v>71</v>
      </c>
      <c r="D5">
        <v>1</v>
      </c>
      <c r="E5">
        <v>1</v>
      </c>
      <c r="F5" s="2">
        <v>43247.465833333335</v>
      </c>
      <c r="G5" s="3">
        <v>43191</v>
      </c>
      <c r="H5" s="3">
        <v>43220</v>
      </c>
      <c r="I5" s="1" t="s">
        <v>72</v>
      </c>
      <c r="J5">
        <v>1234</v>
      </c>
      <c r="K5">
        <v>7773331122</v>
      </c>
      <c r="L5" s="1" t="s">
        <v>145</v>
      </c>
      <c r="M5" s="1" t="s">
        <v>73</v>
      </c>
      <c r="N5" s="1" t="s">
        <v>74</v>
      </c>
      <c r="O5" s="1" t="s">
        <v>74</v>
      </c>
      <c r="P5" s="1" t="s">
        <v>74</v>
      </c>
      <c r="Q5" s="1"/>
      <c r="R5" t="s">
        <v>74</v>
      </c>
      <c r="S5" s="1" t="s">
        <v>74</v>
      </c>
      <c r="T5" s="1" t="s">
        <v>74</v>
      </c>
      <c r="U5" s="1" t="s">
        <v>74</v>
      </c>
      <c r="V5" s="1" t="s">
        <v>75</v>
      </c>
      <c r="W5" s="1" t="s">
        <v>147</v>
      </c>
      <c r="X5" s="1" t="s">
        <v>166</v>
      </c>
      <c r="Y5" s="1" t="s">
        <v>76</v>
      </c>
      <c r="Z5">
        <v>1</v>
      </c>
      <c r="AA5" s="1" t="s">
        <v>109</v>
      </c>
      <c r="AB5">
        <v>133</v>
      </c>
      <c r="AC5" s="1" t="s">
        <v>166</v>
      </c>
      <c r="AD5" s="1"/>
      <c r="AE5" s="1" t="s">
        <v>166</v>
      </c>
      <c r="AF5">
        <v>1919.95</v>
      </c>
      <c r="AG5">
        <v>0</v>
      </c>
      <c r="AH5">
        <v>11028.13</v>
      </c>
      <c r="AI5">
        <v>1047.52</v>
      </c>
      <c r="AJ5">
        <v>11028.13</v>
      </c>
      <c r="AK5">
        <v>1047.52</v>
      </c>
      <c r="AL5">
        <v>11900.56</v>
      </c>
      <c r="AM5">
        <v>0</v>
      </c>
      <c r="AN5" s="1"/>
      <c r="AP5" s="1"/>
      <c r="AQ5" s="1"/>
      <c r="AR5" s="1"/>
      <c r="AS5" s="1"/>
      <c r="AU5" s="3"/>
      <c r="AW5" s="1"/>
      <c r="AX5" s="1"/>
      <c r="AZ5">
        <v>25</v>
      </c>
      <c r="BA5">
        <v>63170.94</v>
      </c>
      <c r="BB5" s="1"/>
      <c r="BD5" s="1"/>
      <c r="BE5" s="1"/>
      <c r="BG5" s="1"/>
      <c r="BH5" s="1"/>
      <c r="BJ5" s="1"/>
      <c r="BL5" s="1"/>
      <c r="BN5" s="1"/>
      <c r="BO5">
        <v>54</v>
      </c>
      <c r="BP5">
        <v>63170.94</v>
      </c>
      <c r="BQ5">
        <v>63170.94</v>
      </c>
    </row>
    <row r="6" spans="1:69" x14ac:dyDescent="0.35">
      <c r="A6" s="1" t="s">
        <v>69</v>
      </c>
      <c r="B6" s="1" t="s">
        <v>70</v>
      </c>
      <c r="C6" s="1" t="s">
        <v>71</v>
      </c>
      <c r="D6">
        <v>1</v>
      </c>
      <c r="E6">
        <v>1</v>
      </c>
      <c r="F6" s="2">
        <v>43247.465833333335</v>
      </c>
      <c r="G6" s="3">
        <v>43191</v>
      </c>
      <c r="H6" s="3">
        <v>43220</v>
      </c>
      <c r="I6" s="1" t="s">
        <v>72</v>
      </c>
      <c r="J6">
        <v>1234</v>
      </c>
      <c r="K6">
        <v>7773331122</v>
      </c>
      <c r="L6" s="1" t="s">
        <v>145</v>
      </c>
      <c r="M6" s="1" t="s">
        <v>73</v>
      </c>
      <c r="N6" s="1" t="s">
        <v>74</v>
      </c>
      <c r="O6" s="1" t="s">
        <v>74</v>
      </c>
      <c r="P6" s="1" t="s">
        <v>74</v>
      </c>
      <c r="Q6" s="1"/>
      <c r="R6" t="s">
        <v>74</v>
      </c>
      <c r="S6" s="1" t="s">
        <v>74</v>
      </c>
      <c r="T6" s="1" t="s">
        <v>74</v>
      </c>
      <c r="U6" s="1" t="s">
        <v>74</v>
      </c>
      <c r="V6" s="1" t="s">
        <v>75</v>
      </c>
      <c r="W6" s="1" t="s">
        <v>148</v>
      </c>
      <c r="X6" s="1" t="s">
        <v>167</v>
      </c>
      <c r="Y6" s="1" t="s">
        <v>76</v>
      </c>
      <c r="Z6">
        <v>2</v>
      </c>
      <c r="AA6" s="1" t="s">
        <v>79</v>
      </c>
      <c r="AB6">
        <v>200</v>
      </c>
      <c r="AC6" s="1" t="s">
        <v>167</v>
      </c>
      <c r="AD6" s="1"/>
      <c r="AE6" s="1" t="s">
        <v>167</v>
      </c>
      <c r="AF6">
        <v>0</v>
      </c>
      <c r="AG6">
        <v>0</v>
      </c>
      <c r="AH6">
        <v>0</v>
      </c>
      <c r="AI6">
        <v>760</v>
      </c>
      <c r="AJ6">
        <v>0</v>
      </c>
      <c r="AK6">
        <v>760</v>
      </c>
      <c r="AL6">
        <v>0</v>
      </c>
      <c r="AM6">
        <v>760</v>
      </c>
      <c r="AN6" s="1"/>
      <c r="AP6" s="1"/>
      <c r="AQ6" s="1"/>
      <c r="AR6" s="1"/>
      <c r="AS6" s="1"/>
      <c r="AU6" s="3"/>
      <c r="AW6" s="1"/>
      <c r="AX6" s="1"/>
      <c r="AZ6">
        <v>25</v>
      </c>
      <c r="BA6">
        <v>63170.94</v>
      </c>
      <c r="BB6" s="1"/>
      <c r="BD6" s="1"/>
      <c r="BE6" s="1"/>
      <c r="BG6" s="1"/>
      <c r="BH6" s="1"/>
      <c r="BJ6" s="1"/>
      <c r="BL6" s="1"/>
      <c r="BN6" s="1"/>
      <c r="BO6">
        <v>54</v>
      </c>
      <c r="BP6">
        <v>63170.94</v>
      </c>
      <c r="BQ6">
        <v>63170.94</v>
      </c>
    </row>
    <row r="7" spans="1:69" x14ac:dyDescent="0.35">
      <c r="A7" s="1" t="s">
        <v>69</v>
      </c>
      <c r="B7" s="1" t="s">
        <v>70</v>
      </c>
      <c r="C7" s="1" t="s">
        <v>71</v>
      </c>
      <c r="D7">
        <v>1</v>
      </c>
      <c r="E7">
        <v>1</v>
      </c>
      <c r="F7" s="2">
        <v>43247.465833333335</v>
      </c>
      <c r="G7" s="3">
        <v>43191</v>
      </c>
      <c r="H7" s="3">
        <v>43220</v>
      </c>
      <c r="I7" s="1" t="s">
        <v>72</v>
      </c>
      <c r="J7">
        <v>1234</v>
      </c>
      <c r="K7">
        <v>7773331122</v>
      </c>
      <c r="L7" s="1" t="s">
        <v>145</v>
      </c>
      <c r="M7" s="1" t="s">
        <v>73</v>
      </c>
      <c r="N7" s="1" t="s">
        <v>74</v>
      </c>
      <c r="O7" s="1" t="s">
        <v>74</v>
      </c>
      <c r="P7" s="1" t="s">
        <v>74</v>
      </c>
      <c r="Q7" s="1"/>
      <c r="R7" t="s">
        <v>74</v>
      </c>
      <c r="S7" s="1" t="s">
        <v>74</v>
      </c>
      <c r="T7" s="1" t="s">
        <v>74</v>
      </c>
      <c r="U7" s="1" t="s">
        <v>74</v>
      </c>
      <c r="V7" s="1" t="s">
        <v>75</v>
      </c>
      <c r="W7" s="1" t="s">
        <v>114</v>
      </c>
      <c r="X7" s="1" t="s">
        <v>117</v>
      </c>
      <c r="Y7" s="1" t="s">
        <v>76</v>
      </c>
      <c r="Z7">
        <v>2</v>
      </c>
      <c r="AA7" s="1" t="s">
        <v>79</v>
      </c>
      <c r="AB7">
        <v>201</v>
      </c>
      <c r="AC7" s="1" t="s">
        <v>97</v>
      </c>
      <c r="AD7" s="1" t="s">
        <v>124</v>
      </c>
      <c r="AE7" s="1" t="s">
        <v>127</v>
      </c>
      <c r="AF7">
        <v>0</v>
      </c>
      <c r="AG7">
        <v>0</v>
      </c>
      <c r="AH7">
        <v>14760</v>
      </c>
      <c r="AI7">
        <v>0</v>
      </c>
      <c r="AJ7">
        <v>14760</v>
      </c>
      <c r="AK7">
        <v>0</v>
      </c>
      <c r="AL7">
        <v>14760</v>
      </c>
      <c r="AM7">
        <v>0</v>
      </c>
      <c r="AN7" s="1"/>
      <c r="AP7" s="1"/>
      <c r="AQ7" s="1"/>
      <c r="AR7" s="1"/>
      <c r="AS7" s="1"/>
      <c r="AU7" s="3"/>
      <c r="AW7" s="1"/>
      <c r="AX7" s="1"/>
      <c r="AZ7">
        <v>25</v>
      </c>
      <c r="BA7">
        <v>63170.94</v>
      </c>
      <c r="BB7" s="1"/>
      <c r="BD7" s="1"/>
      <c r="BE7" s="1"/>
      <c r="BG7" s="1"/>
      <c r="BH7" s="1"/>
      <c r="BJ7" s="1"/>
      <c r="BL7" s="1"/>
      <c r="BN7" s="1"/>
      <c r="BO7">
        <v>54</v>
      </c>
      <c r="BP7">
        <v>63170.94</v>
      </c>
      <c r="BQ7">
        <v>63170.94</v>
      </c>
    </row>
    <row r="8" spans="1:69" x14ac:dyDescent="0.35">
      <c r="A8" s="1" t="s">
        <v>69</v>
      </c>
      <c r="B8" s="1" t="s">
        <v>70</v>
      </c>
      <c r="C8" s="1" t="s">
        <v>71</v>
      </c>
      <c r="D8">
        <v>1</v>
      </c>
      <c r="E8">
        <v>1</v>
      </c>
      <c r="F8" s="2">
        <v>43247.465833333335</v>
      </c>
      <c r="G8" s="3">
        <v>43191</v>
      </c>
      <c r="H8" s="3">
        <v>43220</v>
      </c>
      <c r="I8" s="1" t="s">
        <v>72</v>
      </c>
      <c r="J8">
        <v>1234</v>
      </c>
      <c r="K8">
        <v>7773331122</v>
      </c>
      <c r="L8" s="1" t="s">
        <v>145</v>
      </c>
      <c r="M8" s="1" t="s">
        <v>73</v>
      </c>
      <c r="N8" s="1" t="s">
        <v>74</v>
      </c>
      <c r="O8" s="1" t="s">
        <v>74</v>
      </c>
      <c r="P8" s="1" t="s">
        <v>74</v>
      </c>
      <c r="Q8" s="1"/>
      <c r="R8" t="s">
        <v>74</v>
      </c>
      <c r="S8" s="1" t="s">
        <v>74</v>
      </c>
      <c r="T8" s="1" t="s">
        <v>74</v>
      </c>
      <c r="U8" s="1" t="s">
        <v>74</v>
      </c>
      <c r="V8" s="1" t="s">
        <v>75</v>
      </c>
      <c r="W8" s="1" t="s">
        <v>149</v>
      </c>
      <c r="X8" s="1" t="s">
        <v>168</v>
      </c>
      <c r="Y8" s="1" t="s">
        <v>76</v>
      </c>
      <c r="Z8">
        <v>2</v>
      </c>
      <c r="AA8" s="1" t="s">
        <v>79</v>
      </c>
      <c r="AB8">
        <v>201</v>
      </c>
      <c r="AC8" s="1" t="s">
        <v>97</v>
      </c>
      <c r="AD8" s="1" t="s">
        <v>191</v>
      </c>
      <c r="AE8" s="1" t="s">
        <v>127</v>
      </c>
      <c r="AF8">
        <v>0</v>
      </c>
      <c r="AG8">
        <v>0</v>
      </c>
      <c r="AH8">
        <v>17097</v>
      </c>
      <c r="AI8">
        <v>0</v>
      </c>
      <c r="AJ8">
        <v>17097</v>
      </c>
      <c r="AK8">
        <v>0</v>
      </c>
      <c r="AL8">
        <v>17097</v>
      </c>
      <c r="AM8">
        <v>0</v>
      </c>
      <c r="AN8" s="1"/>
      <c r="AP8" s="1"/>
      <c r="AQ8" s="1"/>
      <c r="AR8" s="1"/>
      <c r="AS8" s="1"/>
      <c r="AU8" s="3"/>
      <c r="AW8" s="1"/>
      <c r="AX8" s="1"/>
      <c r="AZ8">
        <v>25</v>
      </c>
      <c r="BA8">
        <v>63170.94</v>
      </c>
      <c r="BB8" s="1"/>
      <c r="BD8" s="1"/>
      <c r="BE8" s="1"/>
      <c r="BG8" s="1"/>
      <c r="BH8" s="1"/>
      <c r="BJ8" s="1"/>
      <c r="BL8" s="1"/>
      <c r="BN8" s="1"/>
      <c r="BO8">
        <v>54</v>
      </c>
      <c r="BP8">
        <v>63170.94</v>
      </c>
      <c r="BQ8">
        <v>63170.94</v>
      </c>
    </row>
    <row r="9" spans="1:69" x14ac:dyDescent="0.35">
      <c r="A9" s="1" t="s">
        <v>69</v>
      </c>
      <c r="B9" s="1" t="s">
        <v>70</v>
      </c>
      <c r="C9" s="1" t="s">
        <v>71</v>
      </c>
      <c r="D9">
        <v>1</v>
      </c>
      <c r="E9">
        <v>1</v>
      </c>
      <c r="F9" s="2">
        <v>43247.465833333335</v>
      </c>
      <c r="G9" s="3">
        <v>43191</v>
      </c>
      <c r="H9" s="3">
        <v>43220</v>
      </c>
      <c r="I9" s="1" t="s">
        <v>72</v>
      </c>
      <c r="J9">
        <v>1234</v>
      </c>
      <c r="K9">
        <v>7773331122</v>
      </c>
      <c r="L9" s="1" t="s">
        <v>145</v>
      </c>
      <c r="M9" s="1" t="s">
        <v>73</v>
      </c>
      <c r="N9" s="1" t="s">
        <v>74</v>
      </c>
      <c r="O9" s="1" t="s">
        <v>74</v>
      </c>
      <c r="P9" s="1" t="s">
        <v>74</v>
      </c>
      <c r="Q9" s="1"/>
      <c r="R9" t="s">
        <v>74</v>
      </c>
      <c r="S9" s="1" t="s">
        <v>74</v>
      </c>
      <c r="T9" s="1" t="s">
        <v>74</v>
      </c>
      <c r="U9" s="1" t="s">
        <v>74</v>
      </c>
      <c r="V9" s="1" t="s">
        <v>75</v>
      </c>
      <c r="W9" s="1" t="s">
        <v>150</v>
      </c>
      <c r="X9" s="1" t="s">
        <v>169</v>
      </c>
      <c r="Y9" s="1" t="s">
        <v>76</v>
      </c>
      <c r="Z9">
        <v>2</v>
      </c>
      <c r="AA9" s="1" t="s">
        <v>79</v>
      </c>
      <c r="AB9">
        <v>202</v>
      </c>
      <c r="AC9" s="1" t="s">
        <v>98</v>
      </c>
      <c r="AD9" s="1" t="s">
        <v>192</v>
      </c>
      <c r="AE9" s="1" t="s">
        <v>128</v>
      </c>
      <c r="AF9">
        <v>0</v>
      </c>
      <c r="AG9">
        <v>0</v>
      </c>
      <c r="AH9">
        <v>0</v>
      </c>
      <c r="AI9">
        <v>2337</v>
      </c>
      <c r="AJ9">
        <v>0</v>
      </c>
      <c r="AK9">
        <v>2337</v>
      </c>
      <c r="AL9">
        <v>0</v>
      </c>
      <c r="AM9">
        <v>2337</v>
      </c>
      <c r="AN9" s="1"/>
      <c r="AP9" s="1"/>
      <c r="AQ9" s="1"/>
      <c r="AR9" s="1"/>
      <c r="AS9" s="1"/>
      <c r="AU9" s="3"/>
      <c r="AW9" s="1"/>
      <c r="AX9" s="1"/>
      <c r="AZ9">
        <v>25</v>
      </c>
      <c r="BA9">
        <v>63170.94</v>
      </c>
      <c r="BB9" s="1"/>
      <c r="BD9" s="1"/>
      <c r="BE9" s="1"/>
      <c r="BG9" s="1"/>
      <c r="BH9" s="1"/>
      <c r="BJ9" s="1"/>
      <c r="BL9" s="1"/>
      <c r="BN9" s="1"/>
      <c r="BO9">
        <v>54</v>
      </c>
      <c r="BP9">
        <v>63170.94</v>
      </c>
      <c r="BQ9">
        <v>63170.94</v>
      </c>
    </row>
    <row r="10" spans="1:69" x14ac:dyDescent="0.35">
      <c r="A10" s="1" t="s">
        <v>69</v>
      </c>
      <c r="B10" s="1" t="s">
        <v>70</v>
      </c>
      <c r="C10" s="1" t="s">
        <v>71</v>
      </c>
      <c r="D10">
        <v>1</v>
      </c>
      <c r="E10">
        <v>1</v>
      </c>
      <c r="F10" s="2">
        <v>43247.465833333335</v>
      </c>
      <c r="G10" s="3">
        <v>43191</v>
      </c>
      <c r="H10" s="3">
        <v>43220</v>
      </c>
      <c r="I10" s="1" t="s">
        <v>72</v>
      </c>
      <c r="J10">
        <v>1234</v>
      </c>
      <c r="K10">
        <v>7773331122</v>
      </c>
      <c r="L10" s="1" t="s">
        <v>145</v>
      </c>
      <c r="M10" s="1" t="s">
        <v>73</v>
      </c>
      <c r="N10" s="1" t="s">
        <v>74</v>
      </c>
      <c r="O10" s="1" t="s">
        <v>74</v>
      </c>
      <c r="P10" s="1" t="s">
        <v>74</v>
      </c>
      <c r="Q10" s="1"/>
      <c r="R10" t="s">
        <v>74</v>
      </c>
      <c r="S10" s="1" t="s">
        <v>74</v>
      </c>
      <c r="T10" s="1" t="s">
        <v>74</v>
      </c>
      <c r="U10" s="1" t="s">
        <v>74</v>
      </c>
      <c r="V10" s="1" t="s">
        <v>75</v>
      </c>
      <c r="W10" s="1" t="s">
        <v>151</v>
      </c>
      <c r="X10" s="1" t="s">
        <v>170</v>
      </c>
      <c r="Y10" s="1" t="s">
        <v>76</v>
      </c>
      <c r="Z10">
        <v>2</v>
      </c>
      <c r="AA10" s="1" t="s">
        <v>79</v>
      </c>
      <c r="AB10">
        <v>203</v>
      </c>
      <c r="AC10" s="1" t="s">
        <v>99</v>
      </c>
      <c r="AD10" s="1" t="s">
        <v>110</v>
      </c>
      <c r="AE10" s="1" t="s">
        <v>197</v>
      </c>
      <c r="AF10">
        <v>4546.8</v>
      </c>
      <c r="AG10">
        <v>0</v>
      </c>
      <c r="AH10">
        <v>8393.5300000000007</v>
      </c>
      <c r="AI10">
        <v>9340.33</v>
      </c>
      <c r="AJ10">
        <v>8393.5300000000007</v>
      </c>
      <c r="AK10">
        <v>9340.33</v>
      </c>
      <c r="AL10">
        <v>3600</v>
      </c>
      <c r="AM10">
        <v>0</v>
      </c>
      <c r="AN10" s="1"/>
      <c r="AP10" s="1"/>
      <c r="AQ10" s="1"/>
      <c r="AR10" s="1"/>
      <c r="AS10" s="1"/>
      <c r="AU10" s="3"/>
      <c r="AW10" s="1"/>
      <c r="AX10" s="1"/>
      <c r="AZ10">
        <v>25</v>
      </c>
      <c r="BA10">
        <v>63170.94</v>
      </c>
      <c r="BB10" s="1"/>
      <c r="BD10" s="1"/>
      <c r="BE10" s="1"/>
      <c r="BG10" s="1"/>
      <c r="BH10" s="1"/>
      <c r="BJ10" s="1"/>
      <c r="BL10" s="1"/>
      <c r="BN10" s="1"/>
      <c r="BO10">
        <v>54</v>
      </c>
      <c r="BP10">
        <v>63170.94</v>
      </c>
      <c r="BQ10">
        <v>63170.94</v>
      </c>
    </row>
    <row r="11" spans="1:69" x14ac:dyDescent="0.35">
      <c r="A11" s="1" t="s">
        <v>69</v>
      </c>
      <c r="B11" s="1" t="s">
        <v>70</v>
      </c>
      <c r="C11" s="1" t="s">
        <v>71</v>
      </c>
      <c r="D11">
        <v>1</v>
      </c>
      <c r="E11">
        <v>1</v>
      </c>
      <c r="F11" s="2">
        <v>43247.465833333335</v>
      </c>
      <c r="G11" s="3">
        <v>43191</v>
      </c>
      <c r="H11" s="3">
        <v>43220</v>
      </c>
      <c r="I11" s="1" t="s">
        <v>72</v>
      </c>
      <c r="J11">
        <v>1234</v>
      </c>
      <c r="K11">
        <v>7773331122</v>
      </c>
      <c r="L11" s="1" t="s">
        <v>145</v>
      </c>
      <c r="M11" s="1" t="s">
        <v>73</v>
      </c>
      <c r="N11" s="1" t="s">
        <v>74</v>
      </c>
      <c r="O11" s="1" t="s">
        <v>74</v>
      </c>
      <c r="P11" s="1" t="s">
        <v>74</v>
      </c>
      <c r="Q11" s="1"/>
      <c r="R11" t="s">
        <v>74</v>
      </c>
      <c r="S11" s="1" t="s">
        <v>74</v>
      </c>
      <c r="T11" s="1" t="s">
        <v>74</v>
      </c>
      <c r="U11" s="1" t="s">
        <v>74</v>
      </c>
      <c r="V11" s="1" t="s">
        <v>75</v>
      </c>
      <c r="W11" s="1" t="s">
        <v>152</v>
      </c>
      <c r="X11" s="1" t="s">
        <v>171</v>
      </c>
      <c r="Y11" s="1" t="s">
        <v>76</v>
      </c>
      <c r="Z11">
        <v>2</v>
      </c>
      <c r="AA11" s="1" t="s">
        <v>79</v>
      </c>
      <c r="AB11">
        <v>203</v>
      </c>
      <c r="AC11" s="1" t="s">
        <v>99</v>
      </c>
      <c r="AD11" s="1" t="s">
        <v>111</v>
      </c>
      <c r="AE11" s="1" t="s">
        <v>198</v>
      </c>
      <c r="AF11">
        <v>2587.5</v>
      </c>
      <c r="AG11">
        <v>0</v>
      </c>
      <c r="AH11">
        <v>3431.5</v>
      </c>
      <c r="AI11">
        <v>3769</v>
      </c>
      <c r="AJ11">
        <v>3431.5</v>
      </c>
      <c r="AK11">
        <v>3769</v>
      </c>
      <c r="AL11">
        <v>2250</v>
      </c>
      <c r="AM11">
        <v>0</v>
      </c>
      <c r="AN11" s="1"/>
      <c r="AP11" s="1"/>
      <c r="AQ11" s="1"/>
      <c r="AR11" s="1"/>
      <c r="AS11" s="1"/>
      <c r="AU11" s="3"/>
      <c r="AW11" s="1"/>
      <c r="AX11" s="1"/>
      <c r="AZ11">
        <v>25</v>
      </c>
      <c r="BA11">
        <v>63170.94</v>
      </c>
      <c r="BB11" s="1"/>
      <c r="BD11" s="1"/>
      <c r="BE11" s="1"/>
      <c r="BG11" s="1"/>
      <c r="BH11" s="1"/>
      <c r="BJ11" s="1"/>
      <c r="BL11" s="1"/>
      <c r="BN11" s="1"/>
      <c r="BO11">
        <v>54</v>
      </c>
      <c r="BP11">
        <v>63170.94</v>
      </c>
      <c r="BQ11">
        <v>63170.94</v>
      </c>
    </row>
    <row r="12" spans="1:69" x14ac:dyDescent="0.35">
      <c r="A12" s="1" t="s">
        <v>69</v>
      </c>
      <c r="B12" s="1" t="s">
        <v>70</v>
      </c>
      <c r="C12" s="1" t="s">
        <v>71</v>
      </c>
      <c r="D12">
        <v>1</v>
      </c>
      <c r="E12">
        <v>1</v>
      </c>
      <c r="F12" s="2">
        <v>43247.465833333335</v>
      </c>
      <c r="G12" s="3">
        <v>43191</v>
      </c>
      <c r="H12" s="3">
        <v>43220</v>
      </c>
      <c r="I12" s="1" t="s">
        <v>72</v>
      </c>
      <c r="J12">
        <v>1234</v>
      </c>
      <c r="K12">
        <v>7773331122</v>
      </c>
      <c r="L12" s="1" t="s">
        <v>145</v>
      </c>
      <c r="M12" s="1" t="s">
        <v>73</v>
      </c>
      <c r="N12" s="1" t="s">
        <v>74</v>
      </c>
      <c r="O12" s="1" t="s">
        <v>74</v>
      </c>
      <c r="P12" s="1" t="s">
        <v>74</v>
      </c>
      <c r="Q12" s="1"/>
      <c r="R12" t="s">
        <v>74</v>
      </c>
      <c r="S12" s="1" t="s">
        <v>74</v>
      </c>
      <c r="T12" s="1" t="s">
        <v>74</v>
      </c>
      <c r="U12" s="1" t="s">
        <v>74</v>
      </c>
      <c r="V12" s="1" t="s">
        <v>75</v>
      </c>
      <c r="W12" s="1" t="s">
        <v>153</v>
      </c>
      <c r="X12" s="1" t="s">
        <v>172</v>
      </c>
      <c r="Y12" s="1" t="s">
        <v>76</v>
      </c>
      <c r="Z12">
        <v>2</v>
      </c>
      <c r="AA12" s="1" t="s">
        <v>79</v>
      </c>
      <c r="AB12">
        <v>204</v>
      </c>
      <c r="AC12" s="1" t="s">
        <v>186</v>
      </c>
      <c r="AD12" s="1" t="s">
        <v>110</v>
      </c>
      <c r="AE12" s="1" t="s">
        <v>197</v>
      </c>
      <c r="AF12">
        <v>0</v>
      </c>
      <c r="AG12">
        <v>0</v>
      </c>
      <c r="AH12">
        <v>1025.22</v>
      </c>
      <c r="AI12">
        <v>1025.22</v>
      </c>
      <c r="AJ12">
        <v>1025.22</v>
      </c>
      <c r="AK12">
        <v>1025.22</v>
      </c>
      <c r="AL12">
        <v>0</v>
      </c>
      <c r="AM12">
        <v>0</v>
      </c>
      <c r="AN12" s="1"/>
      <c r="AP12" s="1"/>
      <c r="AQ12" s="1"/>
      <c r="AR12" s="1"/>
      <c r="AS12" s="1"/>
      <c r="AU12" s="3"/>
      <c r="AW12" s="1"/>
      <c r="AX12" s="1"/>
      <c r="AZ12">
        <v>25</v>
      </c>
      <c r="BA12">
        <v>63170.94</v>
      </c>
      <c r="BB12" s="1"/>
      <c r="BD12" s="1"/>
      <c r="BE12" s="1"/>
      <c r="BG12" s="1"/>
      <c r="BH12" s="1"/>
      <c r="BJ12" s="1"/>
      <c r="BL12" s="1"/>
      <c r="BN12" s="1"/>
      <c r="BO12">
        <v>54</v>
      </c>
      <c r="BP12">
        <v>63170.94</v>
      </c>
      <c r="BQ12">
        <v>63170.94</v>
      </c>
    </row>
    <row r="13" spans="1:69" x14ac:dyDescent="0.35">
      <c r="A13" s="1" t="s">
        <v>69</v>
      </c>
      <c r="B13" s="1" t="s">
        <v>70</v>
      </c>
      <c r="C13" s="1" t="s">
        <v>71</v>
      </c>
      <c r="D13">
        <v>1</v>
      </c>
      <c r="E13">
        <v>1</v>
      </c>
      <c r="F13" s="2">
        <v>43247.465833333335</v>
      </c>
      <c r="G13" s="3">
        <v>43191</v>
      </c>
      <c r="H13" s="3">
        <v>43220</v>
      </c>
      <c r="I13" s="1" t="s">
        <v>72</v>
      </c>
      <c r="J13">
        <v>1234</v>
      </c>
      <c r="K13">
        <v>7773331122</v>
      </c>
      <c r="L13" s="1" t="s">
        <v>145</v>
      </c>
      <c r="M13" s="1" t="s">
        <v>73</v>
      </c>
      <c r="N13" s="1" t="s">
        <v>74</v>
      </c>
      <c r="O13" s="1" t="s">
        <v>74</v>
      </c>
      <c r="P13" s="1" t="s">
        <v>74</v>
      </c>
      <c r="Q13" s="1"/>
      <c r="R13" t="s">
        <v>74</v>
      </c>
      <c r="S13" s="1" t="s">
        <v>74</v>
      </c>
      <c r="T13" s="1" t="s">
        <v>74</v>
      </c>
      <c r="U13" s="1" t="s">
        <v>74</v>
      </c>
      <c r="V13" s="1" t="s">
        <v>75</v>
      </c>
      <c r="W13" s="1" t="s">
        <v>154</v>
      </c>
      <c r="X13" s="1" t="s">
        <v>173</v>
      </c>
      <c r="Y13" s="1" t="s">
        <v>76</v>
      </c>
      <c r="Z13">
        <v>2</v>
      </c>
      <c r="AA13" s="1" t="s">
        <v>79</v>
      </c>
      <c r="AB13">
        <v>220</v>
      </c>
      <c r="AC13" s="1" t="s">
        <v>187</v>
      </c>
      <c r="AD13" s="1" t="s">
        <v>82</v>
      </c>
      <c r="AE13" s="1" t="s">
        <v>183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990</v>
      </c>
      <c r="AL13">
        <v>0</v>
      </c>
      <c r="AM13">
        <v>990</v>
      </c>
      <c r="AN13" s="1"/>
      <c r="AP13" s="1"/>
      <c r="AQ13" s="1"/>
      <c r="AR13" s="1"/>
      <c r="AS13" s="1"/>
      <c r="AU13" s="3"/>
      <c r="AW13" s="1"/>
      <c r="AX13" s="1"/>
      <c r="AZ13">
        <v>25</v>
      </c>
      <c r="BA13">
        <v>63170.94</v>
      </c>
      <c r="BB13" s="1"/>
      <c r="BD13" s="1"/>
      <c r="BE13" s="1"/>
      <c r="BG13" s="1"/>
      <c r="BH13" s="1"/>
      <c r="BJ13" s="1"/>
      <c r="BL13" s="1"/>
      <c r="BN13" s="1"/>
      <c r="BO13">
        <v>54</v>
      </c>
      <c r="BP13">
        <v>63170.94</v>
      </c>
      <c r="BQ13">
        <v>63170.94</v>
      </c>
    </row>
    <row r="14" spans="1:69" x14ac:dyDescent="0.35">
      <c r="A14" s="1" t="s">
        <v>69</v>
      </c>
      <c r="B14" s="1" t="s">
        <v>70</v>
      </c>
      <c r="C14" s="1" t="s">
        <v>71</v>
      </c>
      <c r="D14">
        <v>1</v>
      </c>
      <c r="E14">
        <v>1</v>
      </c>
      <c r="F14" s="2">
        <v>43247.465833333335</v>
      </c>
      <c r="G14" s="3">
        <v>43191</v>
      </c>
      <c r="H14" s="3">
        <v>43220</v>
      </c>
      <c r="I14" s="1" t="s">
        <v>72</v>
      </c>
      <c r="J14">
        <v>1234</v>
      </c>
      <c r="K14">
        <v>7773331122</v>
      </c>
      <c r="L14" s="1" t="s">
        <v>145</v>
      </c>
      <c r="M14" s="1" t="s">
        <v>73</v>
      </c>
      <c r="N14" s="1" t="s">
        <v>74</v>
      </c>
      <c r="O14" s="1" t="s">
        <v>74</v>
      </c>
      <c r="P14" s="1" t="s">
        <v>74</v>
      </c>
      <c r="Q14" s="1"/>
      <c r="R14" t="s">
        <v>74</v>
      </c>
      <c r="S14" s="1" t="s">
        <v>74</v>
      </c>
      <c r="T14" s="1" t="s">
        <v>74</v>
      </c>
      <c r="U14" s="1" t="s">
        <v>74</v>
      </c>
      <c r="V14" s="1" t="s">
        <v>75</v>
      </c>
      <c r="W14" s="1" t="s">
        <v>91</v>
      </c>
      <c r="X14" s="1" t="s">
        <v>94</v>
      </c>
      <c r="Y14" s="1" t="s">
        <v>76</v>
      </c>
      <c r="Z14">
        <v>2</v>
      </c>
      <c r="AA14" s="1" t="s">
        <v>79</v>
      </c>
      <c r="AB14">
        <v>221</v>
      </c>
      <c r="AC14" s="1" t="s">
        <v>100</v>
      </c>
      <c r="AD14" s="1" t="s">
        <v>82</v>
      </c>
      <c r="AE14" s="1" t="s">
        <v>102</v>
      </c>
      <c r="AF14">
        <v>0</v>
      </c>
      <c r="AG14">
        <v>0</v>
      </c>
      <c r="AH14">
        <v>0</v>
      </c>
      <c r="AI14">
        <v>6729.16</v>
      </c>
      <c r="AJ14">
        <v>0</v>
      </c>
      <c r="AK14">
        <v>6729.16</v>
      </c>
      <c r="AL14">
        <v>0</v>
      </c>
      <c r="AM14">
        <v>6729.16</v>
      </c>
      <c r="AN14" s="1"/>
      <c r="AP14" s="1"/>
      <c r="AQ14" s="1"/>
      <c r="AR14" s="1"/>
      <c r="AS14" s="1"/>
      <c r="AU14" s="3"/>
      <c r="AW14" s="1"/>
      <c r="AX14" s="1"/>
      <c r="AZ14">
        <v>25</v>
      </c>
      <c r="BA14">
        <v>63170.94</v>
      </c>
      <c r="BB14" s="1"/>
      <c r="BD14" s="1"/>
      <c r="BE14" s="1"/>
      <c r="BG14" s="1"/>
      <c r="BH14" s="1"/>
      <c r="BJ14" s="1"/>
      <c r="BL14" s="1"/>
      <c r="BN14" s="1"/>
      <c r="BO14">
        <v>54</v>
      </c>
      <c r="BP14">
        <v>63170.94</v>
      </c>
      <c r="BQ14">
        <v>63170.94</v>
      </c>
    </row>
    <row r="15" spans="1:69" x14ac:dyDescent="0.35">
      <c r="A15" s="1" t="s">
        <v>69</v>
      </c>
      <c r="B15" s="1" t="s">
        <v>70</v>
      </c>
      <c r="C15" s="1" t="s">
        <v>71</v>
      </c>
      <c r="D15">
        <v>1</v>
      </c>
      <c r="E15">
        <v>1</v>
      </c>
      <c r="F15" s="2">
        <v>43247.465833333335</v>
      </c>
      <c r="G15" s="3">
        <v>43191</v>
      </c>
      <c r="H15" s="3">
        <v>43220</v>
      </c>
      <c r="I15" s="1" t="s">
        <v>72</v>
      </c>
      <c r="J15">
        <v>1234</v>
      </c>
      <c r="K15">
        <v>7773331122</v>
      </c>
      <c r="L15" s="1" t="s">
        <v>145</v>
      </c>
      <c r="M15" s="1" t="s">
        <v>73</v>
      </c>
      <c r="N15" s="1" t="s">
        <v>74</v>
      </c>
      <c r="O15" s="1" t="s">
        <v>74</v>
      </c>
      <c r="P15" s="1" t="s">
        <v>74</v>
      </c>
      <c r="Q15" s="1"/>
      <c r="R15" t="s">
        <v>74</v>
      </c>
      <c r="S15" s="1" t="s">
        <v>74</v>
      </c>
      <c r="T15" s="1" t="s">
        <v>74</v>
      </c>
      <c r="U15" s="1" t="s">
        <v>74</v>
      </c>
      <c r="V15" s="1" t="s">
        <v>75</v>
      </c>
      <c r="W15" s="1" t="s">
        <v>92</v>
      </c>
      <c r="X15" s="1" t="s">
        <v>95</v>
      </c>
      <c r="Y15" s="1" t="s">
        <v>76</v>
      </c>
      <c r="Z15">
        <v>2</v>
      </c>
      <c r="AA15" s="1" t="s">
        <v>79</v>
      </c>
      <c r="AB15">
        <v>221</v>
      </c>
      <c r="AC15" s="1" t="s">
        <v>100</v>
      </c>
      <c r="AD15" s="1" t="s">
        <v>85</v>
      </c>
      <c r="AE15" s="1" t="s">
        <v>103</v>
      </c>
      <c r="AF15">
        <v>0</v>
      </c>
      <c r="AG15">
        <v>0</v>
      </c>
      <c r="AH15">
        <v>437</v>
      </c>
      <c r="AI15">
        <v>0</v>
      </c>
      <c r="AJ15">
        <v>437</v>
      </c>
      <c r="AK15">
        <v>0</v>
      </c>
      <c r="AL15">
        <v>437</v>
      </c>
      <c r="AM15">
        <v>0</v>
      </c>
      <c r="AN15" s="1"/>
      <c r="AP15" s="1"/>
      <c r="AQ15" s="1"/>
      <c r="AR15" s="1"/>
      <c r="AS15" s="1"/>
      <c r="AU15" s="3"/>
      <c r="AW15" s="1"/>
      <c r="AX15" s="1"/>
      <c r="AZ15">
        <v>25</v>
      </c>
      <c r="BA15">
        <v>63170.94</v>
      </c>
      <c r="BB15" s="1"/>
      <c r="BD15" s="1"/>
      <c r="BE15" s="1"/>
      <c r="BG15" s="1"/>
      <c r="BH15" s="1"/>
      <c r="BJ15" s="1"/>
      <c r="BL15" s="1"/>
      <c r="BN15" s="1"/>
      <c r="BO15">
        <v>54</v>
      </c>
      <c r="BP15">
        <v>63170.94</v>
      </c>
      <c r="BQ15">
        <v>63170.94</v>
      </c>
    </row>
    <row r="16" spans="1:69" x14ac:dyDescent="0.35">
      <c r="A16" s="1" t="s">
        <v>69</v>
      </c>
      <c r="B16" s="1" t="s">
        <v>70</v>
      </c>
      <c r="C16" s="1" t="s">
        <v>71</v>
      </c>
      <c r="D16">
        <v>1</v>
      </c>
      <c r="E16">
        <v>1</v>
      </c>
      <c r="F16" s="2">
        <v>43247.465833333335</v>
      </c>
      <c r="G16" s="3">
        <v>43191</v>
      </c>
      <c r="H16" s="3">
        <v>43220</v>
      </c>
      <c r="I16" s="1" t="s">
        <v>72</v>
      </c>
      <c r="J16">
        <v>1234</v>
      </c>
      <c r="K16">
        <v>7773331122</v>
      </c>
      <c r="L16" s="1" t="s">
        <v>145</v>
      </c>
      <c r="M16" s="1" t="s">
        <v>73</v>
      </c>
      <c r="N16" s="1" t="s">
        <v>74</v>
      </c>
      <c r="O16" s="1" t="s">
        <v>74</v>
      </c>
      <c r="P16" s="1" t="s">
        <v>74</v>
      </c>
      <c r="Q16" s="1"/>
      <c r="R16" t="s">
        <v>74</v>
      </c>
      <c r="S16" s="1" t="s">
        <v>74</v>
      </c>
      <c r="T16" s="1" t="s">
        <v>74</v>
      </c>
      <c r="U16" s="1" t="s">
        <v>74</v>
      </c>
      <c r="V16" s="1" t="s">
        <v>75</v>
      </c>
      <c r="W16" s="1" t="s">
        <v>155</v>
      </c>
      <c r="X16" s="1" t="s">
        <v>174</v>
      </c>
      <c r="Y16" s="1" t="s">
        <v>76</v>
      </c>
      <c r="Z16">
        <v>3</v>
      </c>
      <c r="AA16" s="1" t="s">
        <v>184</v>
      </c>
      <c r="AB16">
        <v>302</v>
      </c>
      <c r="AC16" s="1" t="s">
        <v>188</v>
      </c>
      <c r="AD16" s="1" t="s">
        <v>193</v>
      </c>
      <c r="AE16" s="1" t="s">
        <v>199</v>
      </c>
      <c r="AF16">
        <v>0</v>
      </c>
      <c r="AG16">
        <v>0</v>
      </c>
      <c r="AH16">
        <v>1017.63</v>
      </c>
      <c r="AI16">
        <v>0</v>
      </c>
      <c r="AJ16">
        <v>1017.63</v>
      </c>
      <c r="AK16">
        <v>0</v>
      </c>
      <c r="AL16">
        <v>1017.63</v>
      </c>
      <c r="AM16">
        <v>0</v>
      </c>
      <c r="AN16" s="1"/>
      <c r="AP16" s="1"/>
      <c r="AQ16" s="1"/>
      <c r="AR16" s="1"/>
      <c r="AS16" s="1"/>
      <c r="AU16" s="3"/>
      <c r="AW16" s="1"/>
      <c r="AX16" s="1"/>
      <c r="AZ16">
        <v>25</v>
      </c>
      <c r="BA16">
        <v>63170.94</v>
      </c>
      <c r="BB16" s="1"/>
      <c r="BD16" s="1"/>
      <c r="BE16" s="1"/>
      <c r="BG16" s="1"/>
      <c r="BH16" s="1"/>
      <c r="BJ16" s="1"/>
      <c r="BL16" s="1"/>
      <c r="BN16" s="1"/>
      <c r="BO16">
        <v>54</v>
      </c>
      <c r="BP16">
        <v>63170.94</v>
      </c>
      <c r="BQ16">
        <v>63170.94</v>
      </c>
    </row>
    <row r="17" spans="1:69" x14ac:dyDescent="0.35">
      <c r="A17" s="1" t="s">
        <v>69</v>
      </c>
      <c r="B17" s="1" t="s">
        <v>70</v>
      </c>
      <c r="C17" s="1" t="s">
        <v>71</v>
      </c>
      <c r="D17">
        <v>1</v>
      </c>
      <c r="E17">
        <v>1</v>
      </c>
      <c r="F17" s="2">
        <v>43247.465833333335</v>
      </c>
      <c r="G17" s="3">
        <v>43191</v>
      </c>
      <c r="H17" s="3">
        <v>43220</v>
      </c>
      <c r="I17" s="1" t="s">
        <v>72</v>
      </c>
      <c r="J17">
        <v>1234</v>
      </c>
      <c r="K17">
        <v>7773331122</v>
      </c>
      <c r="L17" s="1" t="s">
        <v>145</v>
      </c>
      <c r="M17" s="1" t="s">
        <v>73</v>
      </c>
      <c r="N17" s="1" t="s">
        <v>74</v>
      </c>
      <c r="O17" s="1" t="s">
        <v>74</v>
      </c>
      <c r="P17" s="1" t="s">
        <v>74</v>
      </c>
      <c r="Q17" s="1"/>
      <c r="R17" t="s">
        <v>74</v>
      </c>
      <c r="S17" s="1" t="s">
        <v>74</v>
      </c>
      <c r="T17" s="1" t="s">
        <v>74</v>
      </c>
      <c r="U17" s="1" t="s">
        <v>74</v>
      </c>
      <c r="V17" s="1" t="s">
        <v>75</v>
      </c>
      <c r="W17" s="1" t="s">
        <v>156</v>
      </c>
      <c r="X17" s="1" t="s">
        <v>175</v>
      </c>
      <c r="Y17" s="1" t="s">
        <v>76</v>
      </c>
      <c r="Z17">
        <v>3</v>
      </c>
      <c r="AA17" s="1" t="s">
        <v>184</v>
      </c>
      <c r="AB17">
        <v>302</v>
      </c>
      <c r="AC17" s="1" t="s">
        <v>188</v>
      </c>
      <c r="AD17" s="1" t="s">
        <v>194</v>
      </c>
      <c r="AE17" s="1" t="s">
        <v>200</v>
      </c>
      <c r="AF17">
        <v>904.48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904.48</v>
      </c>
      <c r="AM17">
        <v>0</v>
      </c>
      <c r="AN17" s="1"/>
      <c r="AP17" s="1"/>
      <c r="AQ17" s="1"/>
      <c r="AR17" s="1"/>
      <c r="AS17" s="1"/>
      <c r="AU17" s="3"/>
      <c r="AW17" s="1"/>
      <c r="AX17" s="1"/>
      <c r="AZ17">
        <v>25</v>
      </c>
      <c r="BA17">
        <v>63170.94</v>
      </c>
      <c r="BB17" s="1"/>
      <c r="BD17" s="1"/>
      <c r="BE17" s="1"/>
      <c r="BG17" s="1"/>
      <c r="BH17" s="1"/>
      <c r="BJ17" s="1"/>
      <c r="BL17" s="1"/>
      <c r="BN17" s="1"/>
      <c r="BO17">
        <v>54</v>
      </c>
      <c r="BP17">
        <v>63170.94</v>
      </c>
      <c r="BQ17">
        <v>63170.94</v>
      </c>
    </row>
    <row r="18" spans="1:69" x14ac:dyDescent="0.35">
      <c r="A18" s="1" t="s">
        <v>69</v>
      </c>
      <c r="B18" s="1" t="s">
        <v>70</v>
      </c>
      <c r="C18" s="1" t="s">
        <v>71</v>
      </c>
      <c r="D18">
        <v>1</v>
      </c>
      <c r="E18">
        <v>1</v>
      </c>
      <c r="F18" s="2">
        <v>43247.465833333335</v>
      </c>
      <c r="G18" s="3">
        <v>43191</v>
      </c>
      <c r="H18" s="3">
        <v>43220</v>
      </c>
      <c r="I18" s="1" t="s">
        <v>72</v>
      </c>
      <c r="J18">
        <v>1234</v>
      </c>
      <c r="K18">
        <v>7773331122</v>
      </c>
      <c r="L18" s="1" t="s">
        <v>145</v>
      </c>
      <c r="M18" s="1" t="s">
        <v>73</v>
      </c>
      <c r="N18" s="1" t="s">
        <v>74</v>
      </c>
      <c r="O18" s="1" t="s">
        <v>74</v>
      </c>
      <c r="P18" s="1" t="s">
        <v>74</v>
      </c>
      <c r="Q18" s="1"/>
      <c r="R18" t="s">
        <v>74</v>
      </c>
      <c r="S18" s="1" t="s">
        <v>74</v>
      </c>
      <c r="T18" s="1" t="s">
        <v>74</v>
      </c>
      <c r="U18" s="1" t="s">
        <v>74</v>
      </c>
      <c r="V18" s="1" t="s">
        <v>75</v>
      </c>
      <c r="W18" s="1" t="s">
        <v>157</v>
      </c>
      <c r="X18" s="1" t="s">
        <v>176</v>
      </c>
      <c r="Y18" s="1" t="s">
        <v>76</v>
      </c>
      <c r="Z18">
        <v>3</v>
      </c>
      <c r="AA18" s="1" t="s">
        <v>184</v>
      </c>
      <c r="AB18">
        <v>303</v>
      </c>
      <c r="AC18" s="1" t="s">
        <v>189</v>
      </c>
      <c r="AD18" s="1" t="s">
        <v>85</v>
      </c>
      <c r="AE18" s="1" t="s">
        <v>201</v>
      </c>
      <c r="AF18">
        <v>0</v>
      </c>
      <c r="AG18">
        <v>0</v>
      </c>
      <c r="AH18">
        <v>805.07</v>
      </c>
      <c r="AI18">
        <v>805.07</v>
      </c>
      <c r="AJ18">
        <v>805.07</v>
      </c>
      <c r="AK18">
        <v>805.07</v>
      </c>
      <c r="AL18">
        <v>0</v>
      </c>
      <c r="AM18">
        <v>0</v>
      </c>
      <c r="AN18" s="1"/>
      <c r="AP18" s="1"/>
      <c r="AQ18" s="1"/>
      <c r="AR18" s="1"/>
      <c r="AS18" s="1"/>
      <c r="AU18" s="3"/>
      <c r="AW18" s="1"/>
      <c r="AX18" s="1"/>
      <c r="AZ18">
        <v>25</v>
      </c>
      <c r="BA18">
        <v>63170.94</v>
      </c>
      <c r="BB18" s="1"/>
      <c r="BD18" s="1"/>
      <c r="BE18" s="1"/>
      <c r="BG18" s="1"/>
      <c r="BH18" s="1"/>
      <c r="BJ18" s="1"/>
      <c r="BL18" s="1"/>
      <c r="BN18" s="1"/>
      <c r="BO18">
        <v>54</v>
      </c>
      <c r="BP18">
        <v>63170.94</v>
      </c>
      <c r="BQ18">
        <v>63170.94</v>
      </c>
    </row>
    <row r="19" spans="1:69" x14ac:dyDescent="0.35">
      <c r="A19" s="1" t="s">
        <v>69</v>
      </c>
      <c r="B19" s="1" t="s">
        <v>70</v>
      </c>
      <c r="C19" s="1" t="s">
        <v>71</v>
      </c>
      <c r="D19">
        <v>1</v>
      </c>
      <c r="E19">
        <v>1</v>
      </c>
      <c r="F19" s="2">
        <v>43247.465833333335</v>
      </c>
      <c r="G19" s="3">
        <v>43191</v>
      </c>
      <c r="H19" s="3">
        <v>43220</v>
      </c>
      <c r="I19" s="1" t="s">
        <v>72</v>
      </c>
      <c r="J19">
        <v>1234</v>
      </c>
      <c r="K19">
        <v>7773331122</v>
      </c>
      <c r="L19" s="1" t="s">
        <v>145</v>
      </c>
      <c r="M19" s="1" t="s">
        <v>73</v>
      </c>
      <c r="N19" s="1" t="s">
        <v>74</v>
      </c>
      <c r="O19" s="1" t="s">
        <v>74</v>
      </c>
      <c r="P19" s="1" t="s">
        <v>74</v>
      </c>
      <c r="Q19" s="1"/>
      <c r="R19" t="s">
        <v>74</v>
      </c>
      <c r="S19" s="1" t="s">
        <v>74</v>
      </c>
      <c r="T19" s="1" t="s">
        <v>74</v>
      </c>
      <c r="U19" s="1" t="s">
        <v>74</v>
      </c>
      <c r="V19" s="1" t="s">
        <v>75</v>
      </c>
      <c r="W19" s="1" t="s">
        <v>93</v>
      </c>
      <c r="X19" s="1" t="s">
        <v>177</v>
      </c>
      <c r="Y19" s="1" t="s">
        <v>77</v>
      </c>
      <c r="Z19">
        <v>4</v>
      </c>
      <c r="AA19" s="1" t="s">
        <v>80</v>
      </c>
      <c r="AB19">
        <v>401</v>
      </c>
      <c r="AC19" s="1" t="s">
        <v>121</v>
      </c>
      <c r="AD19" s="1" t="s">
        <v>101</v>
      </c>
      <c r="AE19" s="1" t="s">
        <v>202</v>
      </c>
      <c r="AF19">
        <v>0</v>
      </c>
      <c r="AG19">
        <v>0</v>
      </c>
      <c r="AH19">
        <v>321.60000000000002</v>
      </c>
      <c r="AI19">
        <v>0</v>
      </c>
      <c r="AJ19">
        <v>321.60000000000002</v>
      </c>
      <c r="AK19">
        <v>0</v>
      </c>
      <c r="AL19">
        <v>321.60000000000002</v>
      </c>
      <c r="AM19">
        <v>0</v>
      </c>
      <c r="AN19" s="1"/>
      <c r="AP19" s="1"/>
      <c r="AQ19" s="1"/>
      <c r="AR19" s="1"/>
      <c r="AS19" s="1"/>
      <c r="AU19" s="3"/>
      <c r="AW19" s="1"/>
      <c r="AX19" s="1"/>
      <c r="AZ19">
        <v>25</v>
      </c>
      <c r="BA19">
        <v>63170.94</v>
      </c>
      <c r="BB19" s="1"/>
      <c r="BD19" s="1"/>
      <c r="BE19" s="1"/>
      <c r="BG19" s="1"/>
      <c r="BH19" s="1"/>
      <c r="BJ19" s="1"/>
      <c r="BL19" s="1"/>
      <c r="BN19" s="1"/>
      <c r="BO19">
        <v>54</v>
      </c>
      <c r="BP19">
        <v>63170.94</v>
      </c>
      <c r="BQ19">
        <v>63170.94</v>
      </c>
    </row>
    <row r="20" spans="1:69" x14ac:dyDescent="0.35">
      <c r="A20" s="1" t="s">
        <v>69</v>
      </c>
      <c r="B20" s="1" t="s">
        <v>70</v>
      </c>
      <c r="C20" s="1" t="s">
        <v>71</v>
      </c>
      <c r="D20">
        <v>1</v>
      </c>
      <c r="E20">
        <v>1</v>
      </c>
      <c r="F20" s="2">
        <v>43247.465833333335</v>
      </c>
      <c r="G20" s="3">
        <v>43191</v>
      </c>
      <c r="H20" s="3">
        <v>43220</v>
      </c>
      <c r="I20" s="1" t="s">
        <v>72</v>
      </c>
      <c r="J20">
        <v>1234</v>
      </c>
      <c r="K20">
        <v>7773331122</v>
      </c>
      <c r="L20" s="1" t="s">
        <v>145</v>
      </c>
      <c r="M20" s="1" t="s">
        <v>73</v>
      </c>
      <c r="N20" s="1" t="s">
        <v>74</v>
      </c>
      <c r="O20" s="1" t="s">
        <v>74</v>
      </c>
      <c r="P20" s="1" t="s">
        <v>74</v>
      </c>
      <c r="Q20" s="1"/>
      <c r="R20" t="s">
        <v>74</v>
      </c>
      <c r="S20" s="1" t="s">
        <v>74</v>
      </c>
      <c r="T20" s="1" t="s">
        <v>74</v>
      </c>
      <c r="U20" s="1" t="s">
        <v>74</v>
      </c>
      <c r="V20" s="1" t="s">
        <v>75</v>
      </c>
      <c r="W20" s="1" t="s">
        <v>115</v>
      </c>
      <c r="X20" s="1" t="s">
        <v>178</v>
      </c>
      <c r="Y20" s="1" t="s">
        <v>77</v>
      </c>
      <c r="Z20">
        <v>4</v>
      </c>
      <c r="AA20" s="1" t="s">
        <v>80</v>
      </c>
      <c r="AB20">
        <v>401</v>
      </c>
      <c r="AC20" s="1" t="s">
        <v>121</v>
      </c>
      <c r="AD20" s="1" t="s">
        <v>125</v>
      </c>
      <c r="AE20" s="1" t="s">
        <v>203</v>
      </c>
      <c r="AF20">
        <v>0</v>
      </c>
      <c r="AG20">
        <v>0</v>
      </c>
      <c r="AH20">
        <v>75</v>
      </c>
      <c r="AI20">
        <v>0</v>
      </c>
      <c r="AJ20">
        <v>75</v>
      </c>
      <c r="AK20">
        <v>0</v>
      </c>
      <c r="AL20">
        <v>75</v>
      </c>
      <c r="AM20">
        <v>0</v>
      </c>
      <c r="AN20" s="1"/>
      <c r="AP20" s="1"/>
      <c r="AQ20" s="1"/>
      <c r="AR20" s="1"/>
      <c r="AS20" s="1"/>
      <c r="AU20" s="3"/>
      <c r="AW20" s="1"/>
      <c r="AX20" s="1"/>
      <c r="AZ20">
        <v>25</v>
      </c>
      <c r="BA20">
        <v>63170.94</v>
      </c>
      <c r="BB20" s="1"/>
      <c r="BD20" s="1"/>
      <c r="BE20" s="1"/>
      <c r="BG20" s="1"/>
      <c r="BH20" s="1"/>
      <c r="BJ20" s="1"/>
      <c r="BL20" s="1"/>
      <c r="BN20" s="1"/>
      <c r="BO20">
        <v>54</v>
      </c>
      <c r="BP20">
        <v>63170.94</v>
      </c>
      <c r="BQ20">
        <v>63170.94</v>
      </c>
    </row>
    <row r="21" spans="1:69" x14ac:dyDescent="0.35">
      <c r="A21" s="1" t="s">
        <v>69</v>
      </c>
      <c r="B21" s="1" t="s">
        <v>70</v>
      </c>
      <c r="C21" s="1" t="s">
        <v>71</v>
      </c>
      <c r="D21">
        <v>1</v>
      </c>
      <c r="E21">
        <v>1</v>
      </c>
      <c r="F21" s="2">
        <v>43247.465833333335</v>
      </c>
      <c r="G21" s="3">
        <v>43191</v>
      </c>
      <c r="H21" s="3">
        <v>43220</v>
      </c>
      <c r="I21" s="1" t="s">
        <v>72</v>
      </c>
      <c r="J21">
        <v>1234</v>
      </c>
      <c r="K21">
        <v>7773331122</v>
      </c>
      <c r="L21" s="1" t="s">
        <v>145</v>
      </c>
      <c r="M21" s="1" t="s">
        <v>73</v>
      </c>
      <c r="N21" s="1" t="s">
        <v>74</v>
      </c>
      <c r="O21" s="1" t="s">
        <v>74</v>
      </c>
      <c r="P21" s="1" t="s">
        <v>74</v>
      </c>
      <c r="Q21" s="1"/>
      <c r="R21" t="s">
        <v>74</v>
      </c>
      <c r="S21" s="1" t="s">
        <v>74</v>
      </c>
      <c r="T21" s="1" t="s">
        <v>74</v>
      </c>
      <c r="U21" s="1" t="s">
        <v>74</v>
      </c>
      <c r="V21" s="1" t="s">
        <v>75</v>
      </c>
      <c r="W21" s="1" t="s">
        <v>158</v>
      </c>
      <c r="X21" s="1" t="s">
        <v>179</v>
      </c>
      <c r="Y21" s="1" t="s">
        <v>77</v>
      </c>
      <c r="Z21">
        <v>4</v>
      </c>
      <c r="AA21" s="1" t="s">
        <v>80</v>
      </c>
      <c r="AB21">
        <v>403</v>
      </c>
      <c r="AC21" s="1" t="s">
        <v>190</v>
      </c>
      <c r="AD21" s="1" t="s">
        <v>84</v>
      </c>
      <c r="AE21" s="1" t="s">
        <v>204</v>
      </c>
      <c r="AF21">
        <v>0</v>
      </c>
      <c r="AG21">
        <v>0</v>
      </c>
      <c r="AH21">
        <v>1900</v>
      </c>
      <c r="AI21">
        <v>0</v>
      </c>
      <c r="AJ21">
        <v>1900</v>
      </c>
      <c r="AK21">
        <v>0</v>
      </c>
      <c r="AL21">
        <v>1900</v>
      </c>
      <c r="AM21">
        <v>0</v>
      </c>
      <c r="AN21" s="1"/>
      <c r="AP21" s="1"/>
      <c r="AQ21" s="1"/>
      <c r="AR21" s="1"/>
      <c r="AS21" s="1"/>
      <c r="AU21" s="3"/>
      <c r="AW21" s="1"/>
      <c r="AX21" s="1"/>
      <c r="AZ21">
        <v>25</v>
      </c>
      <c r="BA21">
        <v>63170.94</v>
      </c>
      <c r="BB21" s="1"/>
      <c r="BD21" s="1"/>
      <c r="BE21" s="1"/>
      <c r="BG21" s="1"/>
      <c r="BH21" s="1"/>
      <c r="BJ21" s="1"/>
      <c r="BL21" s="1"/>
      <c r="BN21" s="1"/>
      <c r="BO21">
        <v>54</v>
      </c>
      <c r="BP21">
        <v>63170.94</v>
      </c>
      <c r="BQ21">
        <v>63170.94</v>
      </c>
    </row>
    <row r="22" spans="1:69" x14ac:dyDescent="0.35">
      <c r="A22" s="1" t="s">
        <v>69</v>
      </c>
      <c r="B22" s="1" t="s">
        <v>70</v>
      </c>
      <c r="C22" s="1" t="s">
        <v>71</v>
      </c>
      <c r="D22">
        <v>1</v>
      </c>
      <c r="E22">
        <v>1</v>
      </c>
      <c r="F22" s="2">
        <v>43247.465833333335</v>
      </c>
      <c r="G22" s="3">
        <v>43191</v>
      </c>
      <c r="H22" s="3">
        <v>43220</v>
      </c>
      <c r="I22" s="1" t="s">
        <v>72</v>
      </c>
      <c r="J22">
        <v>1234</v>
      </c>
      <c r="K22">
        <v>7773331122</v>
      </c>
      <c r="L22" s="1" t="s">
        <v>145</v>
      </c>
      <c r="M22" s="1" t="s">
        <v>73</v>
      </c>
      <c r="N22" s="1" t="s">
        <v>74</v>
      </c>
      <c r="O22" s="1" t="s">
        <v>74</v>
      </c>
      <c r="P22" s="1" t="s">
        <v>74</v>
      </c>
      <c r="Q22" s="1"/>
      <c r="R22" t="s">
        <v>74</v>
      </c>
      <c r="S22" s="1" t="s">
        <v>74</v>
      </c>
      <c r="T22" s="1" t="s">
        <v>74</v>
      </c>
      <c r="U22" s="1" t="s">
        <v>74</v>
      </c>
      <c r="V22" s="1" t="s">
        <v>75</v>
      </c>
      <c r="W22" s="1" t="s">
        <v>159</v>
      </c>
      <c r="X22" s="1" t="s">
        <v>118</v>
      </c>
      <c r="Y22" s="1" t="s">
        <v>77</v>
      </c>
      <c r="Z22">
        <v>4</v>
      </c>
      <c r="AA22" s="1" t="s">
        <v>80</v>
      </c>
      <c r="AB22">
        <v>407</v>
      </c>
      <c r="AC22" s="1" t="s">
        <v>122</v>
      </c>
      <c r="AD22" s="1" t="s">
        <v>195</v>
      </c>
      <c r="AE22" s="1" t="s">
        <v>129</v>
      </c>
      <c r="AF22">
        <v>0</v>
      </c>
      <c r="AG22">
        <v>0</v>
      </c>
      <c r="AH22">
        <v>760</v>
      </c>
      <c r="AI22">
        <v>0</v>
      </c>
      <c r="AJ22">
        <v>760</v>
      </c>
      <c r="AK22">
        <v>0</v>
      </c>
      <c r="AL22">
        <v>760</v>
      </c>
      <c r="AM22">
        <v>0</v>
      </c>
      <c r="AN22" s="1"/>
      <c r="AP22" s="1"/>
      <c r="AQ22" s="1"/>
      <c r="AR22" s="1"/>
      <c r="AS22" s="1"/>
      <c r="AU22" s="3"/>
      <c r="AW22" s="1"/>
      <c r="AX22" s="1"/>
      <c r="AZ22">
        <v>25</v>
      </c>
      <c r="BA22">
        <v>63170.94</v>
      </c>
      <c r="BB22" s="1"/>
      <c r="BD22" s="1"/>
      <c r="BE22" s="1"/>
      <c r="BG22" s="1"/>
      <c r="BH22" s="1"/>
      <c r="BJ22" s="1"/>
      <c r="BL22" s="1"/>
      <c r="BN22" s="1"/>
      <c r="BO22">
        <v>54</v>
      </c>
      <c r="BP22">
        <v>63170.94</v>
      </c>
      <c r="BQ22">
        <v>63170.94</v>
      </c>
    </row>
    <row r="23" spans="1:69" x14ac:dyDescent="0.35">
      <c r="A23" s="1" t="s">
        <v>69</v>
      </c>
      <c r="B23" s="1" t="s">
        <v>70</v>
      </c>
      <c r="C23" s="1" t="s">
        <v>71</v>
      </c>
      <c r="D23">
        <v>1</v>
      </c>
      <c r="E23">
        <v>1</v>
      </c>
      <c r="F23" s="2">
        <v>43247.465833333335</v>
      </c>
      <c r="G23" s="3">
        <v>43191</v>
      </c>
      <c r="H23" s="3">
        <v>43220</v>
      </c>
      <c r="I23" s="1" t="s">
        <v>72</v>
      </c>
      <c r="J23">
        <v>1234</v>
      </c>
      <c r="K23">
        <v>7773331122</v>
      </c>
      <c r="L23" s="1" t="s">
        <v>145</v>
      </c>
      <c r="M23" s="1" t="s">
        <v>73</v>
      </c>
      <c r="N23" s="1" t="s">
        <v>74</v>
      </c>
      <c r="O23" s="1" t="s">
        <v>74</v>
      </c>
      <c r="P23" s="1" t="s">
        <v>74</v>
      </c>
      <c r="Q23" s="1"/>
      <c r="R23" t="s">
        <v>74</v>
      </c>
      <c r="S23" s="1" t="s">
        <v>74</v>
      </c>
      <c r="T23" s="1" t="s">
        <v>74</v>
      </c>
      <c r="U23" s="1" t="s">
        <v>74</v>
      </c>
      <c r="V23" s="1" t="s">
        <v>75</v>
      </c>
      <c r="W23" s="1" t="s">
        <v>107</v>
      </c>
      <c r="X23" s="1" t="s">
        <v>119</v>
      </c>
      <c r="Y23" s="1" t="s">
        <v>77</v>
      </c>
      <c r="Z23">
        <v>7</v>
      </c>
      <c r="AA23" s="1" t="s">
        <v>81</v>
      </c>
      <c r="AB23">
        <v>702</v>
      </c>
      <c r="AC23" s="1" t="s">
        <v>123</v>
      </c>
      <c r="AD23" s="1" t="s">
        <v>85</v>
      </c>
      <c r="AE23" s="1" t="s">
        <v>104</v>
      </c>
      <c r="AF23">
        <v>0</v>
      </c>
      <c r="AG23">
        <v>0</v>
      </c>
      <c r="AH23">
        <v>0</v>
      </c>
      <c r="AI23">
        <v>36712.68</v>
      </c>
      <c r="AJ23">
        <v>0</v>
      </c>
      <c r="AK23">
        <v>36712.68</v>
      </c>
      <c r="AL23">
        <v>0</v>
      </c>
      <c r="AM23">
        <v>36712.68</v>
      </c>
      <c r="AN23" s="1"/>
      <c r="AP23" s="1"/>
      <c r="AQ23" s="1"/>
      <c r="AR23" s="1"/>
      <c r="AS23" s="1"/>
      <c r="AU23" s="3"/>
      <c r="AW23" s="1"/>
      <c r="AX23" s="1"/>
      <c r="AZ23">
        <v>25</v>
      </c>
      <c r="BA23">
        <v>63170.94</v>
      </c>
      <c r="BB23" s="1"/>
      <c r="BD23" s="1"/>
      <c r="BE23" s="1"/>
      <c r="BG23" s="1"/>
      <c r="BH23" s="1"/>
      <c r="BJ23" s="1"/>
      <c r="BL23" s="1"/>
      <c r="BN23" s="1"/>
      <c r="BO23">
        <v>54</v>
      </c>
      <c r="BP23">
        <v>63170.94</v>
      </c>
      <c r="BQ23">
        <v>63170.94</v>
      </c>
    </row>
    <row r="24" spans="1:69" x14ac:dyDescent="0.35">
      <c r="A24" s="1" t="s">
        <v>69</v>
      </c>
      <c r="B24" s="1" t="s">
        <v>70</v>
      </c>
      <c r="C24" s="1" t="s">
        <v>71</v>
      </c>
      <c r="D24">
        <v>1</v>
      </c>
      <c r="E24">
        <v>1</v>
      </c>
      <c r="F24" s="2">
        <v>43247.465833333335</v>
      </c>
      <c r="G24" s="3">
        <v>43191</v>
      </c>
      <c r="H24" s="3">
        <v>43220</v>
      </c>
      <c r="I24" s="1" t="s">
        <v>72</v>
      </c>
      <c r="J24">
        <v>1234</v>
      </c>
      <c r="K24">
        <v>7773331122</v>
      </c>
      <c r="L24" s="1" t="s">
        <v>145</v>
      </c>
      <c r="M24" s="1" t="s">
        <v>73</v>
      </c>
      <c r="N24" s="1" t="s">
        <v>74</v>
      </c>
      <c r="O24" s="1" t="s">
        <v>74</v>
      </c>
      <c r="P24" s="1" t="s">
        <v>74</v>
      </c>
      <c r="Q24" s="1"/>
      <c r="R24" t="s">
        <v>74</v>
      </c>
      <c r="S24" s="1" t="s">
        <v>74</v>
      </c>
      <c r="T24" s="1" t="s">
        <v>74</v>
      </c>
      <c r="U24" s="1" t="s">
        <v>74</v>
      </c>
      <c r="V24" s="1" t="s">
        <v>75</v>
      </c>
      <c r="W24" s="1" t="s">
        <v>160</v>
      </c>
      <c r="X24" s="1" t="s">
        <v>180</v>
      </c>
      <c r="Y24" s="1" t="s">
        <v>77</v>
      </c>
      <c r="Z24">
        <v>7</v>
      </c>
      <c r="AA24" s="1" t="s">
        <v>81</v>
      </c>
      <c r="AB24">
        <v>750</v>
      </c>
      <c r="AC24" s="1" t="s">
        <v>182</v>
      </c>
      <c r="AD24" s="1" t="s">
        <v>82</v>
      </c>
      <c r="AE24" s="1" t="s">
        <v>205</v>
      </c>
      <c r="AF24">
        <v>0</v>
      </c>
      <c r="AG24">
        <v>0</v>
      </c>
      <c r="AH24">
        <v>0</v>
      </c>
      <c r="AI24">
        <v>190.37</v>
      </c>
      <c r="AJ24">
        <v>0</v>
      </c>
      <c r="AK24">
        <v>190.37</v>
      </c>
      <c r="AL24">
        <v>0</v>
      </c>
      <c r="AM24">
        <v>190.37</v>
      </c>
      <c r="AN24" s="1"/>
      <c r="AP24" s="1"/>
      <c r="AQ24" s="1"/>
      <c r="AR24" s="1"/>
      <c r="AS24" s="1"/>
      <c r="AU24" s="3"/>
      <c r="AW24" s="1"/>
      <c r="AX24" s="1"/>
      <c r="AZ24">
        <v>25</v>
      </c>
      <c r="BA24">
        <v>63170.94</v>
      </c>
      <c r="BB24" s="1"/>
      <c r="BD24" s="1"/>
      <c r="BE24" s="1"/>
      <c r="BG24" s="1"/>
      <c r="BH24" s="1"/>
      <c r="BJ24" s="1"/>
      <c r="BL24" s="1"/>
      <c r="BN24" s="1"/>
      <c r="BO24">
        <v>54</v>
      </c>
      <c r="BP24">
        <v>63170.94</v>
      </c>
      <c r="BQ24">
        <v>63170.94</v>
      </c>
    </row>
    <row r="25" spans="1:69" x14ac:dyDescent="0.35">
      <c r="A25" s="1" t="s">
        <v>69</v>
      </c>
      <c r="B25" s="1" t="s">
        <v>70</v>
      </c>
      <c r="C25" s="1" t="s">
        <v>71</v>
      </c>
      <c r="D25">
        <v>1</v>
      </c>
      <c r="E25">
        <v>1</v>
      </c>
      <c r="F25" s="2">
        <v>43247.465833333335</v>
      </c>
      <c r="G25" s="3">
        <v>43191</v>
      </c>
      <c r="H25" s="3">
        <v>43220</v>
      </c>
      <c r="I25" s="1" t="s">
        <v>72</v>
      </c>
      <c r="J25">
        <v>1234</v>
      </c>
      <c r="K25">
        <v>7773331122</v>
      </c>
      <c r="L25" s="1" t="s">
        <v>145</v>
      </c>
      <c r="M25" s="1" t="s">
        <v>73</v>
      </c>
      <c r="N25" s="1" t="s">
        <v>74</v>
      </c>
      <c r="O25" s="1" t="s">
        <v>74</v>
      </c>
      <c r="P25" s="1" t="s">
        <v>74</v>
      </c>
      <c r="Q25" s="1"/>
      <c r="R25" t="s">
        <v>74</v>
      </c>
      <c r="S25" s="1" t="s">
        <v>74</v>
      </c>
      <c r="T25" s="1" t="s">
        <v>74</v>
      </c>
      <c r="U25" s="1" t="s">
        <v>74</v>
      </c>
      <c r="V25" s="1" t="s">
        <v>75</v>
      </c>
      <c r="W25" s="1" t="s">
        <v>161</v>
      </c>
      <c r="X25" s="1" t="s">
        <v>181</v>
      </c>
      <c r="Y25" s="1" t="s">
        <v>77</v>
      </c>
      <c r="Z25">
        <v>7</v>
      </c>
      <c r="AA25" s="1" t="s">
        <v>81</v>
      </c>
      <c r="AB25">
        <v>750</v>
      </c>
      <c r="AC25" s="1" t="s">
        <v>182</v>
      </c>
      <c r="AD25" s="1" t="s">
        <v>85</v>
      </c>
      <c r="AE25" s="1" t="s">
        <v>206</v>
      </c>
      <c r="AF25">
        <v>0</v>
      </c>
      <c r="AG25">
        <v>0</v>
      </c>
      <c r="AH25">
        <v>1314.19</v>
      </c>
      <c r="AI25">
        <v>0</v>
      </c>
      <c r="AJ25">
        <v>1314.19</v>
      </c>
      <c r="AK25">
        <v>0</v>
      </c>
      <c r="AL25">
        <v>1314.19</v>
      </c>
      <c r="AM25">
        <v>0</v>
      </c>
      <c r="AN25" s="1"/>
      <c r="AP25" s="1"/>
      <c r="AQ25" s="1"/>
      <c r="AR25" s="1"/>
      <c r="AS25" s="1"/>
      <c r="AU25" s="3"/>
      <c r="AW25" s="1"/>
      <c r="AX25" s="1"/>
      <c r="AZ25">
        <v>25</v>
      </c>
      <c r="BA25">
        <v>63170.94</v>
      </c>
      <c r="BB25" s="1"/>
      <c r="BD25" s="1"/>
      <c r="BE25" s="1"/>
      <c r="BG25" s="1"/>
      <c r="BH25" s="1"/>
      <c r="BJ25" s="1"/>
      <c r="BL25" s="1"/>
      <c r="BN25" s="1"/>
      <c r="BO25">
        <v>54</v>
      </c>
      <c r="BP25">
        <v>63170.94</v>
      </c>
      <c r="BQ25">
        <v>63170.94</v>
      </c>
    </row>
    <row r="26" spans="1:69" x14ac:dyDescent="0.35">
      <c r="A26" s="1" t="s">
        <v>69</v>
      </c>
      <c r="B26" s="1" t="s">
        <v>70</v>
      </c>
      <c r="C26" s="1" t="s">
        <v>71</v>
      </c>
      <c r="D26">
        <v>1</v>
      </c>
      <c r="E26">
        <v>1</v>
      </c>
      <c r="F26" s="2">
        <v>43247.465833333335</v>
      </c>
      <c r="G26" s="3">
        <v>43191</v>
      </c>
      <c r="H26" s="3">
        <v>43220</v>
      </c>
      <c r="I26" s="1" t="s">
        <v>72</v>
      </c>
      <c r="J26">
        <v>1234</v>
      </c>
      <c r="K26">
        <v>7773331122</v>
      </c>
      <c r="L26" s="1" t="s">
        <v>145</v>
      </c>
      <c r="M26" s="1" t="s">
        <v>73</v>
      </c>
      <c r="N26" s="1" t="s">
        <v>74</v>
      </c>
      <c r="O26" s="1" t="s">
        <v>74</v>
      </c>
      <c r="P26" s="1" t="s">
        <v>74</v>
      </c>
      <c r="Q26" s="1"/>
      <c r="R26" t="s">
        <v>74</v>
      </c>
      <c r="S26" s="1" t="s">
        <v>74</v>
      </c>
      <c r="T26" s="1" t="s">
        <v>74</v>
      </c>
      <c r="U26" s="1" t="s">
        <v>74</v>
      </c>
      <c r="V26" s="1" t="s">
        <v>75</v>
      </c>
      <c r="W26" s="1" t="s">
        <v>162</v>
      </c>
      <c r="X26" s="1" t="s">
        <v>265</v>
      </c>
      <c r="Y26" s="1" t="s">
        <v>77</v>
      </c>
      <c r="Z26">
        <v>7</v>
      </c>
      <c r="AA26" s="1" t="s">
        <v>81</v>
      </c>
      <c r="AB26">
        <v>755</v>
      </c>
      <c r="AC26" s="1" t="s">
        <v>265</v>
      </c>
      <c r="AD26" s="1"/>
      <c r="AE26" s="1" t="s">
        <v>265</v>
      </c>
      <c r="AF26">
        <v>0</v>
      </c>
      <c r="AG26">
        <v>0</v>
      </c>
      <c r="AH26">
        <v>0</v>
      </c>
      <c r="AI26">
        <v>25.08</v>
      </c>
      <c r="AJ26">
        <v>0</v>
      </c>
      <c r="AK26">
        <v>25.08</v>
      </c>
      <c r="AL26">
        <v>0</v>
      </c>
      <c r="AM26">
        <v>25.08</v>
      </c>
      <c r="AN26" s="1"/>
      <c r="AP26" s="1"/>
      <c r="AQ26" s="1"/>
      <c r="AR26" s="1"/>
      <c r="AS26" s="1"/>
      <c r="AU26" s="3"/>
      <c r="AW26" s="1"/>
      <c r="AX26" s="1"/>
      <c r="AZ26">
        <v>25</v>
      </c>
      <c r="BA26">
        <v>63170.94</v>
      </c>
      <c r="BB26" s="1"/>
      <c r="BD26" s="1"/>
      <c r="BE26" s="1"/>
      <c r="BG26" s="1"/>
      <c r="BH26" s="1"/>
      <c r="BJ26" s="1"/>
      <c r="BL26" s="1"/>
      <c r="BN26" s="1"/>
      <c r="BO26">
        <v>54</v>
      </c>
      <c r="BP26">
        <v>63170.94</v>
      </c>
      <c r="BQ26">
        <v>63170.94</v>
      </c>
    </row>
    <row r="27" spans="1:69" x14ac:dyDescent="0.35">
      <c r="A27" s="1" t="s">
        <v>69</v>
      </c>
      <c r="B27" s="1" t="s">
        <v>70</v>
      </c>
      <c r="C27" s="1" t="s">
        <v>71</v>
      </c>
      <c r="D27">
        <v>1</v>
      </c>
      <c r="E27">
        <v>1</v>
      </c>
      <c r="F27" s="2">
        <v>43247.465833333335</v>
      </c>
      <c r="G27" s="3">
        <v>43191</v>
      </c>
      <c r="H27" s="3">
        <v>43220</v>
      </c>
      <c r="I27" s="1" t="s">
        <v>72</v>
      </c>
      <c r="J27">
        <v>1234</v>
      </c>
      <c r="K27">
        <v>7773331122</v>
      </c>
      <c r="L27" s="1" t="s">
        <v>145</v>
      </c>
      <c r="M27" s="1" t="s">
        <v>73</v>
      </c>
      <c r="N27" s="1" t="s">
        <v>74</v>
      </c>
      <c r="O27" s="1" t="s">
        <v>74</v>
      </c>
      <c r="P27" s="1" t="s">
        <v>74</v>
      </c>
      <c r="Q27" s="1"/>
      <c r="R27" t="s">
        <v>74</v>
      </c>
      <c r="S27" s="1" t="s">
        <v>74</v>
      </c>
      <c r="T27" s="1" t="s">
        <v>74</v>
      </c>
      <c r="U27" s="1" t="s">
        <v>74</v>
      </c>
      <c r="V27" s="1" t="s">
        <v>75</v>
      </c>
      <c r="W27" s="1" t="s">
        <v>163</v>
      </c>
      <c r="X27" s="1" t="s">
        <v>263</v>
      </c>
      <c r="Y27" s="1" t="s">
        <v>77</v>
      </c>
      <c r="Z27">
        <v>7</v>
      </c>
      <c r="AA27" s="1" t="s">
        <v>81</v>
      </c>
      <c r="AB27">
        <v>756</v>
      </c>
      <c r="AC27" s="1" t="s">
        <v>264</v>
      </c>
      <c r="AD27" s="1" t="s">
        <v>82</v>
      </c>
      <c r="AE27" s="1" t="s">
        <v>207</v>
      </c>
      <c r="AF27">
        <v>0</v>
      </c>
      <c r="AG27">
        <v>0</v>
      </c>
      <c r="AH27">
        <v>0</v>
      </c>
      <c r="AI27">
        <v>32.909999999999997</v>
      </c>
      <c r="AJ27">
        <v>0</v>
      </c>
      <c r="AK27">
        <v>32.909999999999997</v>
      </c>
      <c r="AL27">
        <v>0</v>
      </c>
      <c r="AM27">
        <v>32.909999999999997</v>
      </c>
      <c r="AN27" s="1"/>
      <c r="AP27" s="1"/>
      <c r="AQ27" s="1"/>
      <c r="AR27" s="1"/>
      <c r="AS27" s="1"/>
      <c r="AU27" s="3"/>
      <c r="AW27" s="1"/>
      <c r="AX27" s="1"/>
      <c r="AZ27">
        <v>25</v>
      </c>
      <c r="BA27">
        <v>63170.94</v>
      </c>
      <c r="BB27" s="1"/>
      <c r="BD27" s="1"/>
      <c r="BE27" s="1"/>
      <c r="BG27" s="1"/>
      <c r="BH27" s="1"/>
      <c r="BJ27" s="1"/>
      <c r="BL27" s="1"/>
      <c r="BN27" s="1"/>
      <c r="BO27">
        <v>54</v>
      </c>
      <c r="BP27">
        <v>63170.94</v>
      </c>
      <c r="BQ27">
        <v>63170.94</v>
      </c>
    </row>
    <row r="28" spans="1:69" x14ac:dyDescent="0.35">
      <c r="A28" s="1" t="s">
        <v>69</v>
      </c>
      <c r="B28" s="1" t="s">
        <v>70</v>
      </c>
      <c r="C28" s="1" t="s">
        <v>71</v>
      </c>
      <c r="D28">
        <v>1</v>
      </c>
      <c r="E28">
        <v>1</v>
      </c>
      <c r="F28" s="2">
        <v>43247.465833333335</v>
      </c>
      <c r="G28" s="3">
        <v>43191</v>
      </c>
      <c r="H28" s="3">
        <v>43220</v>
      </c>
      <c r="I28" s="1" t="s">
        <v>72</v>
      </c>
      <c r="J28">
        <v>1234</v>
      </c>
      <c r="K28">
        <v>7773331122</v>
      </c>
      <c r="L28" s="1" t="s">
        <v>145</v>
      </c>
      <c r="M28" s="1" t="s">
        <v>73</v>
      </c>
      <c r="N28" s="1" t="s">
        <v>74</v>
      </c>
      <c r="O28" s="1" t="s">
        <v>74</v>
      </c>
      <c r="P28" s="1" t="s">
        <v>74</v>
      </c>
      <c r="Q28" s="1"/>
      <c r="R28" t="s">
        <v>74</v>
      </c>
      <c r="S28" s="1" t="s">
        <v>74</v>
      </c>
      <c r="T28" s="1" t="s">
        <v>74</v>
      </c>
      <c r="U28" s="1" t="s">
        <v>74</v>
      </c>
      <c r="V28" s="1" t="s">
        <v>75</v>
      </c>
      <c r="W28" s="1" t="s">
        <v>164</v>
      </c>
      <c r="X28" s="1" t="s">
        <v>183</v>
      </c>
      <c r="Y28" s="1" t="s">
        <v>77</v>
      </c>
      <c r="Z28">
        <v>8</v>
      </c>
      <c r="AA28" s="1" t="s">
        <v>120</v>
      </c>
      <c r="AB28">
        <v>871</v>
      </c>
      <c r="AC28" s="1" t="s">
        <v>183</v>
      </c>
      <c r="AD28" s="1"/>
      <c r="AE28" s="1" t="s">
        <v>183</v>
      </c>
      <c r="AF28">
        <v>0</v>
      </c>
      <c r="AG28">
        <v>0</v>
      </c>
      <c r="AH28">
        <v>0</v>
      </c>
      <c r="AI28">
        <v>0</v>
      </c>
      <c r="AJ28">
        <v>990</v>
      </c>
      <c r="AK28">
        <v>0</v>
      </c>
      <c r="AL28">
        <v>990</v>
      </c>
      <c r="AM28">
        <v>0</v>
      </c>
      <c r="AN28" s="1"/>
      <c r="AP28" s="1"/>
      <c r="AQ28" s="1"/>
      <c r="AR28" s="1"/>
      <c r="AS28" s="1"/>
      <c r="AU28" s="3"/>
      <c r="AW28" s="1"/>
      <c r="AX28" s="1"/>
      <c r="AZ28">
        <v>25</v>
      </c>
      <c r="BA28">
        <v>63170.94</v>
      </c>
      <c r="BB28" s="1"/>
      <c r="BD28" s="1"/>
      <c r="BE28" s="1"/>
      <c r="BG28" s="1"/>
      <c r="BH28" s="1"/>
      <c r="BJ28" s="1"/>
      <c r="BL28" s="1"/>
      <c r="BN28" s="1"/>
      <c r="BO28">
        <v>54</v>
      </c>
      <c r="BP28">
        <v>63170.94</v>
      </c>
      <c r="BQ28">
        <v>63170.94</v>
      </c>
    </row>
    <row r="29" spans="1:69" x14ac:dyDescent="0.35">
      <c r="A29" s="1" t="s">
        <v>69</v>
      </c>
      <c r="B29" s="1" t="s">
        <v>70</v>
      </c>
      <c r="C29" s="1" t="s">
        <v>71</v>
      </c>
      <c r="D29">
        <v>1</v>
      </c>
      <c r="E29">
        <v>1</v>
      </c>
      <c r="F29" s="2">
        <v>43247.465833333335</v>
      </c>
      <c r="G29" s="3">
        <v>43191</v>
      </c>
      <c r="H29" s="3">
        <v>43220</v>
      </c>
      <c r="I29" s="1" t="s">
        <v>72</v>
      </c>
      <c r="J29">
        <v>1234</v>
      </c>
      <c r="K29">
        <v>7773331122</v>
      </c>
      <c r="L29" s="1" t="s">
        <v>145</v>
      </c>
      <c r="M29" s="1" t="s">
        <v>73</v>
      </c>
      <c r="N29" s="1" t="s">
        <v>74</v>
      </c>
      <c r="O29" s="1" t="s">
        <v>74</v>
      </c>
      <c r="P29" s="1" t="s">
        <v>74</v>
      </c>
      <c r="Q29" s="1"/>
      <c r="R29" t="s">
        <v>74</v>
      </c>
      <c r="S29" s="1" t="s">
        <v>74</v>
      </c>
      <c r="T29" s="1" t="s">
        <v>74</v>
      </c>
      <c r="U29" s="1" t="s">
        <v>74</v>
      </c>
      <c r="V29" s="1"/>
      <c r="W29" s="1"/>
      <c r="X29" s="1"/>
      <c r="Y29" s="1"/>
      <c r="AA29" s="1"/>
      <c r="AC29" s="1"/>
      <c r="AD29" s="1"/>
      <c r="AE29" s="1"/>
      <c r="AN29" s="1" t="s">
        <v>75</v>
      </c>
      <c r="AO29">
        <v>1</v>
      </c>
      <c r="AP29" s="1" t="s">
        <v>208</v>
      </c>
      <c r="AQ29" s="1" t="s">
        <v>232</v>
      </c>
      <c r="AR29" s="1" t="s">
        <v>82</v>
      </c>
      <c r="AS29" s="1" t="s">
        <v>112</v>
      </c>
      <c r="AT29" s="3">
        <v>43202</v>
      </c>
      <c r="AU29" s="3">
        <v>43202</v>
      </c>
      <c r="AV29" s="3">
        <v>43202</v>
      </c>
      <c r="AW29" s="1" t="s">
        <v>105</v>
      </c>
      <c r="AX29" s="1" t="s">
        <v>232</v>
      </c>
      <c r="AY29">
        <v>4063.08</v>
      </c>
      <c r="AZ29">
        <v>25</v>
      </c>
      <c r="BA29">
        <v>63170.94</v>
      </c>
      <c r="BB29" s="1"/>
      <c r="BD29" s="1"/>
      <c r="BE29" s="1"/>
      <c r="BG29" s="1"/>
      <c r="BH29" s="1"/>
      <c r="BJ29" s="1"/>
      <c r="BL29" s="1"/>
      <c r="BN29" s="1"/>
      <c r="BO29">
        <v>54</v>
      </c>
      <c r="BP29">
        <v>63170.94</v>
      </c>
      <c r="BQ29">
        <v>63170.94</v>
      </c>
    </row>
    <row r="30" spans="1:69" x14ac:dyDescent="0.35">
      <c r="A30" s="1" t="s">
        <v>69</v>
      </c>
      <c r="B30" s="1" t="s">
        <v>70</v>
      </c>
      <c r="C30" s="1" t="s">
        <v>71</v>
      </c>
      <c r="D30">
        <v>1</v>
      </c>
      <c r="E30">
        <v>1</v>
      </c>
      <c r="F30" s="2">
        <v>43247.465833333335</v>
      </c>
      <c r="G30" s="3">
        <v>43191</v>
      </c>
      <c r="H30" s="3">
        <v>43220</v>
      </c>
      <c r="I30" s="1" t="s">
        <v>72</v>
      </c>
      <c r="J30">
        <v>1234</v>
      </c>
      <c r="K30">
        <v>7773331122</v>
      </c>
      <c r="L30" s="1" t="s">
        <v>145</v>
      </c>
      <c r="M30" s="1" t="s">
        <v>73</v>
      </c>
      <c r="N30" s="1" t="s">
        <v>74</v>
      </c>
      <c r="O30" s="1" t="s">
        <v>74</v>
      </c>
      <c r="P30" s="1" t="s">
        <v>74</v>
      </c>
      <c r="Q30" s="1"/>
      <c r="R30" t="s">
        <v>74</v>
      </c>
      <c r="S30" s="1" t="s">
        <v>74</v>
      </c>
      <c r="T30" s="1" t="s">
        <v>74</v>
      </c>
      <c r="U30" s="1" t="s">
        <v>74</v>
      </c>
      <c r="V30" s="1"/>
      <c r="W30" s="1"/>
      <c r="X30" s="1"/>
      <c r="Y30" s="1"/>
      <c r="AA30" s="1"/>
      <c r="AC30" s="1"/>
      <c r="AD30" s="1"/>
      <c r="AE30" s="1"/>
      <c r="AN30" s="1" t="s">
        <v>75</v>
      </c>
      <c r="AO30">
        <v>2</v>
      </c>
      <c r="AP30" s="1" t="s">
        <v>209</v>
      </c>
      <c r="AQ30" s="1" t="s">
        <v>233</v>
      </c>
      <c r="AR30" s="1" t="s">
        <v>82</v>
      </c>
      <c r="AS30" s="1" t="s">
        <v>254</v>
      </c>
      <c r="AT30" s="3">
        <v>43202</v>
      </c>
      <c r="AU30" s="3">
        <v>43202</v>
      </c>
      <c r="AV30" s="3">
        <v>43202</v>
      </c>
      <c r="AW30" s="1" t="s">
        <v>105</v>
      </c>
      <c r="AX30" s="1" t="s">
        <v>233</v>
      </c>
      <c r="AY30">
        <v>4088.16</v>
      </c>
      <c r="AZ30">
        <v>25</v>
      </c>
      <c r="BA30">
        <v>63170.94</v>
      </c>
      <c r="BB30" s="1"/>
      <c r="BD30" s="1"/>
      <c r="BE30" s="1"/>
      <c r="BG30" s="1"/>
      <c r="BH30" s="1"/>
      <c r="BJ30" s="1"/>
      <c r="BL30" s="1"/>
      <c r="BN30" s="1"/>
      <c r="BO30">
        <v>54</v>
      </c>
      <c r="BP30">
        <v>63170.94</v>
      </c>
      <c r="BQ30">
        <v>63170.94</v>
      </c>
    </row>
    <row r="31" spans="1:69" x14ac:dyDescent="0.35">
      <c r="A31" s="1" t="s">
        <v>69</v>
      </c>
      <c r="B31" s="1" t="s">
        <v>70</v>
      </c>
      <c r="C31" s="1" t="s">
        <v>71</v>
      </c>
      <c r="D31">
        <v>1</v>
      </c>
      <c r="E31">
        <v>1</v>
      </c>
      <c r="F31" s="2">
        <v>43247.465833333335</v>
      </c>
      <c r="G31" s="3">
        <v>43191</v>
      </c>
      <c r="H31" s="3">
        <v>43220</v>
      </c>
      <c r="I31" s="1" t="s">
        <v>72</v>
      </c>
      <c r="J31">
        <v>1234</v>
      </c>
      <c r="K31">
        <v>7773331122</v>
      </c>
      <c r="L31" s="1" t="s">
        <v>145</v>
      </c>
      <c r="M31" s="1" t="s">
        <v>73</v>
      </c>
      <c r="N31" s="1" t="s">
        <v>74</v>
      </c>
      <c r="O31" s="1" t="s">
        <v>74</v>
      </c>
      <c r="P31" s="1" t="s">
        <v>74</v>
      </c>
      <c r="Q31" s="1"/>
      <c r="R31" t="s">
        <v>74</v>
      </c>
      <c r="S31" s="1" t="s">
        <v>74</v>
      </c>
      <c r="T31" s="1" t="s">
        <v>74</v>
      </c>
      <c r="U31" s="1" t="s">
        <v>74</v>
      </c>
      <c r="V31" s="1"/>
      <c r="W31" s="1"/>
      <c r="X31" s="1"/>
      <c r="Y31" s="1"/>
      <c r="AA31" s="1"/>
      <c r="AC31" s="1"/>
      <c r="AD31" s="1"/>
      <c r="AE31" s="1"/>
      <c r="AN31" s="1" t="s">
        <v>75</v>
      </c>
      <c r="AO31">
        <v>3</v>
      </c>
      <c r="AP31" s="1" t="s">
        <v>210</v>
      </c>
      <c r="AQ31" s="1" t="s">
        <v>234</v>
      </c>
      <c r="AR31" s="1" t="s">
        <v>248</v>
      </c>
      <c r="AS31" s="1" t="s">
        <v>88</v>
      </c>
      <c r="AT31" s="3">
        <v>43202</v>
      </c>
      <c r="AU31" s="3">
        <v>43202</v>
      </c>
      <c r="AV31" s="3">
        <v>43202</v>
      </c>
      <c r="AW31" s="1" t="s">
        <v>105</v>
      </c>
      <c r="AX31" s="1" t="s">
        <v>234</v>
      </c>
      <c r="AY31">
        <v>25.08</v>
      </c>
      <c r="AZ31">
        <v>25</v>
      </c>
      <c r="BA31">
        <v>63170.94</v>
      </c>
      <c r="BB31" s="1"/>
      <c r="BD31" s="1"/>
      <c r="BE31" s="1"/>
      <c r="BG31" s="1"/>
      <c r="BH31" s="1"/>
      <c r="BJ31" s="1"/>
      <c r="BL31" s="1"/>
      <c r="BN31" s="1"/>
      <c r="BO31">
        <v>54</v>
      </c>
      <c r="BP31">
        <v>63170.94</v>
      </c>
      <c r="BQ31">
        <v>63170.94</v>
      </c>
    </row>
    <row r="32" spans="1:69" x14ac:dyDescent="0.35">
      <c r="A32" s="1" t="s">
        <v>69</v>
      </c>
      <c r="B32" s="1" t="s">
        <v>70</v>
      </c>
      <c r="C32" s="1" t="s">
        <v>71</v>
      </c>
      <c r="D32">
        <v>1</v>
      </c>
      <c r="E32">
        <v>1</v>
      </c>
      <c r="F32" s="2">
        <v>43247.465833333335</v>
      </c>
      <c r="G32" s="3">
        <v>43191</v>
      </c>
      <c r="H32" s="3">
        <v>43220</v>
      </c>
      <c r="I32" s="1" t="s">
        <v>72</v>
      </c>
      <c r="J32">
        <v>1234</v>
      </c>
      <c r="K32">
        <v>7773331122</v>
      </c>
      <c r="L32" s="1" t="s">
        <v>145</v>
      </c>
      <c r="M32" s="1" t="s">
        <v>73</v>
      </c>
      <c r="N32" s="1" t="s">
        <v>74</v>
      </c>
      <c r="O32" s="1" t="s">
        <v>74</v>
      </c>
      <c r="P32" s="1" t="s">
        <v>74</v>
      </c>
      <c r="Q32" s="1"/>
      <c r="R32" t="s">
        <v>74</v>
      </c>
      <c r="S32" s="1" t="s">
        <v>74</v>
      </c>
      <c r="T32" s="1" t="s">
        <v>74</v>
      </c>
      <c r="U32" s="1" t="s">
        <v>74</v>
      </c>
      <c r="V32" s="1"/>
      <c r="W32" s="1"/>
      <c r="X32" s="1"/>
      <c r="Y32" s="1"/>
      <c r="AA32" s="1"/>
      <c r="AC32" s="1"/>
      <c r="AD32" s="1"/>
      <c r="AE32" s="1"/>
      <c r="AN32" s="1" t="s">
        <v>75</v>
      </c>
      <c r="AO32">
        <v>4</v>
      </c>
      <c r="AP32" s="1" t="s">
        <v>211</v>
      </c>
      <c r="AQ32" s="1" t="s">
        <v>235</v>
      </c>
      <c r="AR32" s="1" t="s">
        <v>84</v>
      </c>
      <c r="AS32" s="1" t="s">
        <v>255</v>
      </c>
      <c r="AT32" s="3">
        <v>43200</v>
      </c>
      <c r="AU32" s="3">
        <v>43200</v>
      </c>
      <c r="AV32" s="3">
        <v>43200</v>
      </c>
      <c r="AW32" s="1" t="s">
        <v>105</v>
      </c>
      <c r="AX32" s="1" t="s">
        <v>257</v>
      </c>
      <c r="AY32">
        <v>1017.63</v>
      </c>
      <c r="AZ32">
        <v>25</v>
      </c>
      <c r="BA32">
        <v>63170.94</v>
      </c>
      <c r="BB32" s="1"/>
      <c r="BD32" s="1"/>
      <c r="BE32" s="1"/>
      <c r="BG32" s="1"/>
      <c r="BH32" s="1"/>
      <c r="BJ32" s="1"/>
      <c r="BL32" s="1"/>
      <c r="BN32" s="1"/>
      <c r="BO32">
        <v>54</v>
      </c>
      <c r="BP32">
        <v>63170.94</v>
      </c>
      <c r="BQ32">
        <v>63170.94</v>
      </c>
    </row>
    <row r="33" spans="1:69" x14ac:dyDescent="0.35">
      <c r="A33" s="1" t="s">
        <v>69</v>
      </c>
      <c r="B33" s="1" t="s">
        <v>70</v>
      </c>
      <c r="C33" s="1" t="s">
        <v>71</v>
      </c>
      <c r="D33">
        <v>1</v>
      </c>
      <c r="E33">
        <v>1</v>
      </c>
      <c r="F33" s="2">
        <v>43247.465833333335</v>
      </c>
      <c r="G33" s="3">
        <v>43191</v>
      </c>
      <c r="H33" s="3">
        <v>43220</v>
      </c>
      <c r="I33" s="1" t="s">
        <v>72</v>
      </c>
      <c r="J33">
        <v>1234</v>
      </c>
      <c r="K33">
        <v>7773331122</v>
      </c>
      <c r="L33" s="1" t="s">
        <v>145</v>
      </c>
      <c r="M33" s="1" t="s">
        <v>73</v>
      </c>
      <c r="N33" s="1" t="s">
        <v>74</v>
      </c>
      <c r="O33" s="1" t="s">
        <v>74</v>
      </c>
      <c r="P33" s="1" t="s">
        <v>74</v>
      </c>
      <c r="Q33" s="1"/>
      <c r="R33" t="s">
        <v>74</v>
      </c>
      <c r="S33" s="1" t="s">
        <v>74</v>
      </c>
      <c r="T33" s="1" t="s">
        <v>74</v>
      </c>
      <c r="U33" s="1" t="s">
        <v>74</v>
      </c>
      <c r="V33" s="1"/>
      <c r="W33" s="1"/>
      <c r="X33" s="1"/>
      <c r="Y33" s="1"/>
      <c r="AA33" s="1"/>
      <c r="AC33" s="1"/>
      <c r="AD33" s="1"/>
      <c r="AE33" s="1"/>
      <c r="AN33" s="1" t="s">
        <v>75</v>
      </c>
      <c r="AO33">
        <v>5</v>
      </c>
      <c r="AP33" s="1" t="s">
        <v>212</v>
      </c>
      <c r="AQ33" s="1" t="s">
        <v>233</v>
      </c>
      <c r="AR33" s="1" t="s">
        <v>82</v>
      </c>
      <c r="AS33" s="1" t="s">
        <v>256</v>
      </c>
      <c r="AT33" s="3">
        <v>43200</v>
      </c>
      <c r="AU33" s="3">
        <v>43200</v>
      </c>
      <c r="AV33" s="3">
        <v>43220</v>
      </c>
      <c r="AW33" s="1" t="s">
        <v>105</v>
      </c>
      <c r="AX33" s="1" t="s">
        <v>258</v>
      </c>
      <c r="AY33">
        <v>3431.5</v>
      </c>
      <c r="AZ33">
        <v>25</v>
      </c>
      <c r="BA33">
        <v>63170.94</v>
      </c>
      <c r="BB33" s="1"/>
      <c r="BD33" s="1"/>
      <c r="BE33" s="1"/>
      <c r="BG33" s="1"/>
      <c r="BH33" s="1"/>
      <c r="BJ33" s="1"/>
      <c r="BL33" s="1"/>
      <c r="BN33" s="1"/>
      <c r="BO33">
        <v>54</v>
      </c>
      <c r="BP33">
        <v>63170.94</v>
      </c>
      <c r="BQ33">
        <v>63170.94</v>
      </c>
    </row>
    <row r="34" spans="1:69" x14ac:dyDescent="0.35">
      <c r="A34" s="1" t="s">
        <v>69</v>
      </c>
      <c r="B34" s="1" t="s">
        <v>70</v>
      </c>
      <c r="C34" s="1" t="s">
        <v>71</v>
      </c>
      <c r="D34">
        <v>1</v>
      </c>
      <c r="E34">
        <v>1</v>
      </c>
      <c r="F34" s="2">
        <v>43247.465833333335</v>
      </c>
      <c r="G34" s="3">
        <v>43191</v>
      </c>
      <c r="H34" s="3">
        <v>43220</v>
      </c>
      <c r="I34" s="1" t="s">
        <v>72</v>
      </c>
      <c r="J34">
        <v>1234</v>
      </c>
      <c r="K34">
        <v>7773331122</v>
      </c>
      <c r="L34" s="1" t="s">
        <v>145</v>
      </c>
      <c r="M34" s="1" t="s">
        <v>73</v>
      </c>
      <c r="N34" s="1" t="s">
        <v>74</v>
      </c>
      <c r="O34" s="1" t="s">
        <v>74</v>
      </c>
      <c r="P34" s="1" t="s">
        <v>74</v>
      </c>
      <c r="Q34" s="1"/>
      <c r="R34" t="s">
        <v>74</v>
      </c>
      <c r="S34" s="1" t="s">
        <v>74</v>
      </c>
      <c r="T34" s="1" t="s">
        <v>74</v>
      </c>
      <c r="U34" s="1" t="s">
        <v>74</v>
      </c>
      <c r="V34" s="1"/>
      <c r="W34" s="1"/>
      <c r="X34" s="1"/>
      <c r="Y34" s="1"/>
      <c r="AA34" s="1"/>
      <c r="AC34" s="1"/>
      <c r="AD34" s="1"/>
      <c r="AE34" s="1"/>
      <c r="AN34" s="1" t="s">
        <v>75</v>
      </c>
      <c r="AO34">
        <v>6</v>
      </c>
      <c r="AP34" s="1" t="s">
        <v>213</v>
      </c>
      <c r="AQ34" s="1" t="s">
        <v>233</v>
      </c>
      <c r="AR34" s="1" t="s">
        <v>82</v>
      </c>
      <c r="AS34" s="1" t="s">
        <v>256</v>
      </c>
      <c r="AT34" s="3">
        <v>43200</v>
      </c>
      <c r="AU34" s="3">
        <v>43200</v>
      </c>
      <c r="AV34" s="3">
        <v>43220</v>
      </c>
      <c r="AW34" s="1" t="s">
        <v>105</v>
      </c>
      <c r="AX34" s="1" t="s">
        <v>259</v>
      </c>
      <c r="AY34">
        <v>1025.22</v>
      </c>
      <c r="AZ34">
        <v>25</v>
      </c>
      <c r="BA34">
        <v>63170.94</v>
      </c>
      <c r="BB34" s="1"/>
      <c r="BD34" s="1"/>
      <c r="BE34" s="1"/>
      <c r="BG34" s="1"/>
      <c r="BH34" s="1"/>
      <c r="BJ34" s="1"/>
      <c r="BL34" s="1"/>
      <c r="BN34" s="1"/>
      <c r="BO34">
        <v>54</v>
      </c>
      <c r="BP34">
        <v>63170.94</v>
      </c>
      <c r="BQ34">
        <v>63170.94</v>
      </c>
    </row>
    <row r="35" spans="1:69" x14ac:dyDescent="0.35">
      <c r="A35" s="1" t="s">
        <v>69</v>
      </c>
      <c r="B35" s="1" t="s">
        <v>70</v>
      </c>
      <c r="C35" s="1" t="s">
        <v>71</v>
      </c>
      <c r="D35">
        <v>1</v>
      </c>
      <c r="E35">
        <v>1</v>
      </c>
      <c r="F35" s="2">
        <v>43247.465833333335</v>
      </c>
      <c r="G35" s="3">
        <v>43191</v>
      </c>
      <c r="H35" s="3">
        <v>43220</v>
      </c>
      <c r="I35" s="1" t="s">
        <v>72</v>
      </c>
      <c r="J35">
        <v>1234</v>
      </c>
      <c r="K35">
        <v>7773331122</v>
      </c>
      <c r="L35" s="1" t="s">
        <v>145</v>
      </c>
      <c r="M35" s="1" t="s">
        <v>73</v>
      </c>
      <c r="N35" s="1" t="s">
        <v>74</v>
      </c>
      <c r="O35" s="1" t="s">
        <v>74</v>
      </c>
      <c r="P35" s="1" t="s">
        <v>74</v>
      </c>
      <c r="Q35" s="1"/>
      <c r="R35" t="s">
        <v>74</v>
      </c>
      <c r="S35" s="1" t="s">
        <v>74</v>
      </c>
      <c r="T35" s="1" t="s">
        <v>74</v>
      </c>
      <c r="U35" s="1" t="s">
        <v>74</v>
      </c>
      <c r="V35" s="1"/>
      <c r="W35" s="1"/>
      <c r="X35" s="1"/>
      <c r="Y35" s="1"/>
      <c r="AA35" s="1"/>
      <c r="AC35" s="1"/>
      <c r="AD35" s="1"/>
      <c r="AE35" s="1"/>
      <c r="AN35" s="1" t="s">
        <v>75</v>
      </c>
      <c r="AO35">
        <v>7</v>
      </c>
      <c r="AP35" s="1" t="s">
        <v>214</v>
      </c>
      <c r="AQ35" s="1" t="s">
        <v>236</v>
      </c>
      <c r="AR35" s="1" t="s">
        <v>249</v>
      </c>
      <c r="AS35" s="1" t="s">
        <v>88</v>
      </c>
      <c r="AT35" s="3">
        <v>43199</v>
      </c>
      <c r="AU35" s="3">
        <v>43199</v>
      </c>
      <c r="AV35" s="3">
        <v>43220</v>
      </c>
      <c r="AW35" s="1" t="s">
        <v>105</v>
      </c>
      <c r="AX35" s="1" t="s">
        <v>236</v>
      </c>
      <c r="AY35">
        <v>39.1</v>
      </c>
      <c r="AZ35">
        <v>25</v>
      </c>
      <c r="BA35">
        <v>63170.94</v>
      </c>
      <c r="BB35" s="1"/>
      <c r="BD35" s="1"/>
      <c r="BE35" s="1"/>
      <c r="BG35" s="1"/>
      <c r="BH35" s="1"/>
      <c r="BJ35" s="1"/>
      <c r="BL35" s="1"/>
      <c r="BN35" s="1"/>
      <c r="BO35">
        <v>54</v>
      </c>
      <c r="BP35">
        <v>63170.94</v>
      </c>
      <c r="BQ35">
        <v>63170.94</v>
      </c>
    </row>
    <row r="36" spans="1:69" x14ac:dyDescent="0.35">
      <c r="A36" s="1" t="s">
        <v>69</v>
      </c>
      <c r="B36" s="1" t="s">
        <v>70</v>
      </c>
      <c r="C36" s="1" t="s">
        <v>71</v>
      </c>
      <c r="D36">
        <v>1</v>
      </c>
      <c r="E36">
        <v>1</v>
      </c>
      <c r="F36" s="2">
        <v>43247.465833333335</v>
      </c>
      <c r="G36" s="3">
        <v>43191</v>
      </c>
      <c r="H36" s="3">
        <v>43220</v>
      </c>
      <c r="I36" s="1" t="s">
        <v>72</v>
      </c>
      <c r="J36">
        <v>1234</v>
      </c>
      <c r="K36">
        <v>7773331122</v>
      </c>
      <c r="L36" s="1" t="s">
        <v>145</v>
      </c>
      <c r="M36" s="1" t="s">
        <v>73</v>
      </c>
      <c r="N36" s="1" t="s">
        <v>74</v>
      </c>
      <c r="O36" s="1" t="s">
        <v>74</v>
      </c>
      <c r="P36" s="1" t="s">
        <v>74</v>
      </c>
      <c r="Q36" s="1"/>
      <c r="R36" t="s">
        <v>74</v>
      </c>
      <c r="S36" s="1" t="s">
        <v>74</v>
      </c>
      <c r="T36" s="1" t="s">
        <v>74</v>
      </c>
      <c r="U36" s="1" t="s">
        <v>74</v>
      </c>
      <c r="V36" s="1"/>
      <c r="W36" s="1"/>
      <c r="X36" s="1"/>
      <c r="Y36" s="1"/>
      <c r="AA36" s="1"/>
      <c r="AC36" s="1"/>
      <c r="AD36" s="1"/>
      <c r="AE36" s="1"/>
      <c r="AN36" s="1" t="s">
        <v>75</v>
      </c>
      <c r="AO36">
        <v>8</v>
      </c>
      <c r="AP36" s="1" t="s">
        <v>215</v>
      </c>
      <c r="AQ36" s="1" t="s">
        <v>237</v>
      </c>
      <c r="AR36" s="1" t="s">
        <v>249</v>
      </c>
      <c r="AS36" s="1" t="s">
        <v>88</v>
      </c>
      <c r="AT36" s="3">
        <v>43200</v>
      </c>
      <c r="AU36" s="3">
        <v>43200</v>
      </c>
      <c r="AV36" s="3">
        <v>43220</v>
      </c>
      <c r="AW36" s="1" t="s">
        <v>105</v>
      </c>
      <c r="AX36" s="1" t="s">
        <v>237</v>
      </c>
      <c r="AY36">
        <v>7.59</v>
      </c>
      <c r="AZ36">
        <v>25</v>
      </c>
      <c r="BA36">
        <v>63170.94</v>
      </c>
      <c r="BB36" s="1"/>
      <c r="BD36" s="1"/>
      <c r="BE36" s="1"/>
      <c r="BG36" s="1"/>
      <c r="BH36" s="1"/>
      <c r="BJ36" s="1"/>
      <c r="BL36" s="1"/>
      <c r="BN36" s="1"/>
      <c r="BO36">
        <v>54</v>
      </c>
      <c r="BP36">
        <v>63170.94</v>
      </c>
      <c r="BQ36">
        <v>63170.94</v>
      </c>
    </row>
    <row r="37" spans="1:69" x14ac:dyDescent="0.35">
      <c r="A37" s="1" t="s">
        <v>69</v>
      </c>
      <c r="B37" s="1" t="s">
        <v>70</v>
      </c>
      <c r="C37" s="1" t="s">
        <v>71</v>
      </c>
      <c r="D37">
        <v>1</v>
      </c>
      <c r="E37">
        <v>1</v>
      </c>
      <c r="F37" s="2">
        <v>43247.465833333335</v>
      </c>
      <c r="G37" s="3">
        <v>43191</v>
      </c>
      <c r="H37" s="3">
        <v>43220</v>
      </c>
      <c r="I37" s="1" t="s">
        <v>72</v>
      </c>
      <c r="J37">
        <v>1234</v>
      </c>
      <c r="K37">
        <v>7773331122</v>
      </c>
      <c r="L37" s="1" t="s">
        <v>145</v>
      </c>
      <c r="M37" s="1" t="s">
        <v>73</v>
      </c>
      <c r="N37" s="1" t="s">
        <v>74</v>
      </c>
      <c r="O37" s="1" t="s">
        <v>74</v>
      </c>
      <c r="P37" s="1" t="s">
        <v>74</v>
      </c>
      <c r="Q37" s="1"/>
      <c r="R37" t="s">
        <v>74</v>
      </c>
      <c r="S37" s="1" t="s">
        <v>74</v>
      </c>
      <c r="T37" s="1" t="s">
        <v>74</v>
      </c>
      <c r="U37" s="1" t="s">
        <v>74</v>
      </c>
      <c r="V37" s="1"/>
      <c r="W37" s="1"/>
      <c r="X37" s="1"/>
      <c r="Y37" s="1"/>
      <c r="AA37" s="1"/>
      <c r="AC37" s="1"/>
      <c r="AD37" s="1"/>
      <c r="AE37" s="1"/>
      <c r="AN37" s="1" t="s">
        <v>75</v>
      </c>
      <c r="AO37">
        <v>9</v>
      </c>
      <c r="AP37" s="1" t="s">
        <v>216</v>
      </c>
      <c r="AQ37" s="1" t="s">
        <v>238</v>
      </c>
      <c r="AR37" s="1" t="s">
        <v>249</v>
      </c>
      <c r="AS37" s="1" t="s">
        <v>88</v>
      </c>
      <c r="AT37" s="3">
        <v>43200</v>
      </c>
      <c r="AU37" s="3">
        <v>43200</v>
      </c>
      <c r="AV37" s="3">
        <v>43220</v>
      </c>
      <c r="AW37" s="1" t="s">
        <v>105</v>
      </c>
      <c r="AX37" s="1" t="s">
        <v>238</v>
      </c>
      <c r="AY37">
        <v>22.3</v>
      </c>
      <c r="AZ37">
        <v>25</v>
      </c>
      <c r="BA37">
        <v>63170.94</v>
      </c>
      <c r="BB37" s="1"/>
      <c r="BD37" s="1"/>
      <c r="BE37" s="1"/>
      <c r="BG37" s="1"/>
      <c r="BH37" s="1"/>
      <c r="BJ37" s="1"/>
      <c r="BL37" s="1"/>
      <c r="BN37" s="1"/>
      <c r="BO37">
        <v>54</v>
      </c>
      <c r="BP37">
        <v>63170.94</v>
      </c>
      <c r="BQ37">
        <v>63170.94</v>
      </c>
    </row>
    <row r="38" spans="1:69" x14ac:dyDescent="0.35">
      <c r="A38" s="1" t="s">
        <v>69</v>
      </c>
      <c r="B38" s="1" t="s">
        <v>70</v>
      </c>
      <c r="C38" s="1" t="s">
        <v>71</v>
      </c>
      <c r="D38">
        <v>1</v>
      </c>
      <c r="E38">
        <v>1</v>
      </c>
      <c r="F38" s="2">
        <v>43247.465833333335</v>
      </c>
      <c r="G38" s="3">
        <v>43191</v>
      </c>
      <c r="H38" s="3">
        <v>43220</v>
      </c>
      <c r="I38" s="1" t="s">
        <v>72</v>
      </c>
      <c r="J38">
        <v>1234</v>
      </c>
      <c r="K38">
        <v>7773331122</v>
      </c>
      <c r="L38" s="1" t="s">
        <v>145</v>
      </c>
      <c r="M38" s="1" t="s">
        <v>73</v>
      </c>
      <c r="N38" s="1" t="s">
        <v>74</v>
      </c>
      <c r="O38" s="1" t="s">
        <v>74</v>
      </c>
      <c r="P38" s="1" t="s">
        <v>74</v>
      </c>
      <c r="Q38" s="1"/>
      <c r="R38" t="s">
        <v>74</v>
      </c>
      <c r="S38" s="1" t="s">
        <v>74</v>
      </c>
      <c r="T38" s="1" t="s">
        <v>74</v>
      </c>
      <c r="U38" s="1" t="s">
        <v>74</v>
      </c>
      <c r="V38" s="1"/>
      <c r="W38" s="1"/>
      <c r="X38" s="1"/>
      <c r="Y38" s="1"/>
      <c r="AA38" s="1"/>
      <c r="AC38" s="1"/>
      <c r="AD38" s="1"/>
      <c r="AE38" s="1"/>
      <c r="AN38" s="1" t="s">
        <v>75</v>
      </c>
      <c r="AO38">
        <v>10</v>
      </c>
      <c r="AP38" s="1" t="s">
        <v>217</v>
      </c>
      <c r="AQ38" s="1" t="s">
        <v>238</v>
      </c>
      <c r="AR38" s="1" t="s">
        <v>249</v>
      </c>
      <c r="AS38" s="1" t="s">
        <v>88</v>
      </c>
      <c r="AT38" s="3">
        <v>43200</v>
      </c>
      <c r="AU38" s="3">
        <v>43200</v>
      </c>
      <c r="AV38" s="3">
        <v>43220</v>
      </c>
      <c r="AW38" s="1" t="s">
        <v>105</v>
      </c>
      <c r="AX38" s="1" t="s">
        <v>238</v>
      </c>
      <c r="AY38">
        <v>8.17</v>
      </c>
      <c r="AZ38">
        <v>25</v>
      </c>
      <c r="BA38">
        <v>63170.94</v>
      </c>
      <c r="BB38" s="1"/>
      <c r="BD38" s="1"/>
      <c r="BE38" s="1"/>
      <c r="BG38" s="1"/>
      <c r="BH38" s="1"/>
      <c r="BJ38" s="1"/>
      <c r="BL38" s="1"/>
      <c r="BN38" s="1"/>
      <c r="BO38">
        <v>54</v>
      </c>
      <c r="BP38">
        <v>63170.94</v>
      </c>
      <c r="BQ38">
        <v>63170.94</v>
      </c>
    </row>
    <row r="39" spans="1:69" x14ac:dyDescent="0.35">
      <c r="A39" s="1" t="s">
        <v>69</v>
      </c>
      <c r="B39" s="1" t="s">
        <v>70</v>
      </c>
      <c r="C39" s="1" t="s">
        <v>71</v>
      </c>
      <c r="D39">
        <v>1</v>
      </c>
      <c r="E39">
        <v>1</v>
      </c>
      <c r="F39" s="2">
        <v>43247.465833333335</v>
      </c>
      <c r="G39" s="3">
        <v>43191</v>
      </c>
      <c r="H39" s="3">
        <v>43220</v>
      </c>
      <c r="I39" s="1" t="s">
        <v>72</v>
      </c>
      <c r="J39">
        <v>1234</v>
      </c>
      <c r="K39">
        <v>7773331122</v>
      </c>
      <c r="L39" s="1" t="s">
        <v>145</v>
      </c>
      <c r="M39" s="1" t="s">
        <v>73</v>
      </c>
      <c r="N39" s="1" t="s">
        <v>74</v>
      </c>
      <c r="O39" s="1" t="s">
        <v>74</v>
      </c>
      <c r="P39" s="1" t="s">
        <v>74</v>
      </c>
      <c r="Q39" s="1"/>
      <c r="R39" t="s">
        <v>74</v>
      </c>
      <c r="S39" s="1" t="s">
        <v>74</v>
      </c>
      <c r="T39" s="1" t="s">
        <v>74</v>
      </c>
      <c r="U39" s="1" t="s">
        <v>74</v>
      </c>
      <c r="V39" s="1"/>
      <c r="W39" s="1"/>
      <c r="X39" s="1"/>
      <c r="Y39" s="1"/>
      <c r="AA39" s="1"/>
      <c r="AC39" s="1"/>
      <c r="AD39" s="1"/>
      <c r="AE39" s="1"/>
      <c r="AN39" s="1" t="s">
        <v>75</v>
      </c>
      <c r="AO39">
        <v>11</v>
      </c>
      <c r="AP39" s="1" t="s">
        <v>208</v>
      </c>
      <c r="AQ39" s="1" t="s">
        <v>232</v>
      </c>
      <c r="AR39" s="1" t="s">
        <v>82</v>
      </c>
      <c r="AS39" s="1" t="s">
        <v>112</v>
      </c>
      <c r="AT39" s="3">
        <v>43202</v>
      </c>
      <c r="AU39" s="3">
        <v>43202</v>
      </c>
      <c r="AV39" s="3">
        <v>43202</v>
      </c>
      <c r="AW39" s="1" t="s">
        <v>105</v>
      </c>
      <c r="AX39" s="1" t="s">
        <v>240</v>
      </c>
      <c r="AY39">
        <v>3392.4</v>
      </c>
      <c r="AZ39">
        <v>25</v>
      </c>
      <c r="BA39">
        <v>63170.94</v>
      </c>
      <c r="BB39" s="1"/>
      <c r="BD39" s="1"/>
      <c r="BE39" s="1"/>
      <c r="BG39" s="1"/>
      <c r="BH39" s="1"/>
      <c r="BJ39" s="1"/>
      <c r="BL39" s="1"/>
      <c r="BN39" s="1"/>
      <c r="BO39">
        <v>54</v>
      </c>
      <c r="BP39">
        <v>63170.94</v>
      </c>
      <c r="BQ39">
        <v>63170.94</v>
      </c>
    </row>
    <row r="40" spans="1:69" x14ac:dyDescent="0.35">
      <c r="A40" s="1" t="s">
        <v>69</v>
      </c>
      <c r="B40" s="1" t="s">
        <v>70</v>
      </c>
      <c r="C40" s="1" t="s">
        <v>71</v>
      </c>
      <c r="D40">
        <v>1</v>
      </c>
      <c r="E40">
        <v>1</v>
      </c>
      <c r="F40" s="2">
        <v>43247.465833333335</v>
      </c>
      <c r="G40" s="3">
        <v>43191</v>
      </c>
      <c r="H40" s="3">
        <v>43220</v>
      </c>
      <c r="I40" s="1" t="s">
        <v>72</v>
      </c>
      <c r="J40">
        <v>1234</v>
      </c>
      <c r="K40">
        <v>7773331122</v>
      </c>
      <c r="L40" s="1" t="s">
        <v>145</v>
      </c>
      <c r="M40" s="1" t="s">
        <v>73</v>
      </c>
      <c r="N40" s="1" t="s">
        <v>74</v>
      </c>
      <c r="O40" s="1" t="s">
        <v>74</v>
      </c>
      <c r="P40" s="1" t="s">
        <v>74</v>
      </c>
      <c r="Q40" s="1"/>
      <c r="R40" t="s">
        <v>74</v>
      </c>
      <c r="S40" s="1" t="s">
        <v>74</v>
      </c>
      <c r="T40" s="1" t="s">
        <v>74</v>
      </c>
      <c r="U40" s="1" t="s">
        <v>74</v>
      </c>
      <c r="V40" s="1"/>
      <c r="W40" s="1"/>
      <c r="X40" s="1"/>
      <c r="Y40" s="1"/>
      <c r="AA40" s="1"/>
      <c r="AC40" s="1"/>
      <c r="AD40" s="1"/>
      <c r="AE40" s="1"/>
      <c r="AN40" s="1" t="s">
        <v>75</v>
      </c>
      <c r="AO40">
        <v>12</v>
      </c>
      <c r="AP40" s="1" t="s">
        <v>218</v>
      </c>
      <c r="AQ40" s="1" t="s">
        <v>239</v>
      </c>
      <c r="AR40" s="1" t="s">
        <v>250</v>
      </c>
      <c r="AS40" s="1" t="s">
        <v>89</v>
      </c>
      <c r="AT40" s="3">
        <v>43208</v>
      </c>
      <c r="AU40" s="3">
        <v>43208</v>
      </c>
      <c r="AV40" s="3">
        <v>43208</v>
      </c>
      <c r="AW40" s="1" t="s">
        <v>105</v>
      </c>
      <c r="AX40" s="1" t="s">
        <v>239</v>
      </c>
      <c r="AY40">
        <v>4129.3599999999997</v>
      </c>
      <c r="AZ40">
        <v>25</v>
      </c>
      <c r="BA40">
        <v>63170.94</v>
      </c>
      <c r="BB40" s="1"/>
      <c r="BD40" s="1"/>
      <c r="BE40" s="1"/>
      <c r="BG40" s="1"/>
      <c r="BH40" s="1"/>
      <c r="BJ40" s="1"/>
      <c r="BL40" s="1"/>
      <c r="BN40" s="1"/>
      <c r="BO40">
        <v>54</v>
      </c>
      <c r="BP40">
        <v>63170.94</v>
      </c>
      <c r="BQ40">
        <v>63170.94</v>
      </c>
    </row>
    <row r="41" spans="1:69" x14ac:dyDescent="0.35">
      <c r="A41" s="1" t="s">
        <v>69</v>
      </c>
      <c r="B41" s="1" t="s">
        <v>70</v>
      </c>
      <c r="C41" s="1" t="s">
        <v>71</v>
      </c>
      <c r="D41">
        <v>1</v>
      </c>
      <c r="E41">
        <v>1</v>
      </c>
      <c r="F41" s="2">
        <v>43247.465833333335</v>
      </c>
      <c r="G41" s="3">
        <v>43191</v>
      </c>
      <c r="H41" s="3">
        <v>43220</v>
      </c>
      <c r="I41" s="1" t="s">
        <v>72</v>
      </c>
      <c r="J41">
        <v>1234</v>
      </c>
      <c r="K41">
        <v>7773331122</v>
      </c>
      <c r="L41" s="1" t="s">
        <v>145</v>
      </c>
      <c r="M41" s="1" t="s">
        <v>73</v>
      </c>
      <c r="N41" s="1" t="s">
        <v>74</v>
      </c>
      <c r="O41" s="1" t="s">
        <v>74</v>
      </c>
      <c r="P41" s="1" t="s">
        <v>74</v>
      </c>
      <c r="Q41" s="1"/>
      <c r="R41" t="s">
        <v>74</v>
      </c>
      <c r="S41" s="1" t="s">
        <v>74</v>
      </c>
      <c r="T41" s="1" t="s">
        <v>74</v>
      </c>
      <c r="U41" s="1" t="s">
        <v>74</v>
      </c>
      <c r="V41" s="1"/>
      <c r="W41" s="1"/>
      <c r="X41" s="1"/>
      <c r="Y41" s="1"/>
      <c r="AA41" s="1"/>
      <c r="AC41" s="1"/>
      <c r="AD41" s="1"/>
      <c r="AE41" s="1"/>
      <c r="AN41" s="1" t="s">
        <v>75</v>
      </c>
      <c r="AO41">
        <v>13</v>
      </c>
      <c r="AP41" s="1" t="s">
        <v>219</v>
      </c>
      <c r="AQ41" s="1" t="s">
        <v>240</v>
      </c>
      <c r="AR41" s="1" t="s">
        <v>85</v>
      </c>
      <c r="AS41" s="1" t="s">
        <v>89</v>
      </c>
      <c r="AT41" s="3">
        <v>43213</v>
      </c>
      <c r="AU41" s="3">
        <v>43213</v>
      </c>
      <c r="AV41" s="3">
        <v>43220</v>
      </c>
      <c r="AW41" s="1" t="s">
        <v>105</v>
      </c>
      <c r="AX41" s="1" t="s">
        <v>240</v>
      </c>
      <c r="AY41">
        <v>14760</v>
      </c>
      <c r="AZ41">
        <v>25</v>
      </c>
      <c r="BA41">
        <v>63170.94</v>
      </c>
      <c r="BB41" s="1"/>
      <c r="BD41" s="1"/>
      <c r="BE41" s="1"/>
      <c r="BG41" s="1"/>
      <c r="BH41" s="1"/>
      <c r="BJ41" s="1"/>
      <c r="BL41" s="1"/>
      <c r="BN41" s="1"/>
      <c r="BO41">
        <v>54</v>
      </c>
      <c r="BP41">
        <v>63170.94</v>
      </c>
      <c r="BQ41">
        <v>63170.94</v>
      </c>
    </row>
    <row r="42" spans="1:69" x14ac:dyDescent="0.35">
      <c r="A42" s="1" t="s">
        <v>69</v>
      </c>
      <c r="B42" s="1" t="s">
        <v>70</v>
      </c>
      <c r="C42" s="1" t="s">
        <v>71</v>
      </c>
      <c r="D42">
        <v>1</v>
      </c>
      <c r="E42">
        <v>1</v>
      </c>
      <c r="F42" s="2">
        <v>43247.465833333335</v>
      </c>
      <c r="G42" s="3">
        <v>43191</v>
      </c>
      <c r="H42" s="3">
        <v>43220</v>
      </c>
      <c r="I42" s="1" t="s">
        <v>72</v>
      </c>
      <c r="J42">
        <v>1234</v>
      </c>
      <c r="K42">
        <v>7773331122</v>
      </c>
      <c r="L42" s="1" t="s">
        <v>145</v>
      </c>
      <c r="M42" s="1" t="s">
        <v>73</v>
      </c>
      <c r="N42" s="1" t="s">
        <v>74</v>
      </c>
      <c r="O42" s="1" t="s">
        <v>74</v>
      </c>
      <c r="P42" s="1" t="s">
        <v>74</v>
      </c>
      <c r="Q42" s="1"/>
      <c r="R42" t="s">
        <v>74</v>
      </c>
      <c r="S42" s="1" t="s">
        <v>74</v>
      </c>
      <c r="T42" s="1" t="s">
        <v>74</v>
      </c>
      <c r="U42" s="1" t="s">
        <v>74</v>
      </c>
      <c r="V42" s="1"/>
      <c r="W42" s="1"/>
      <c r="X42" s="1"/>
      <c r="Y42" s="1"/>
      <c r="AA42" s="1"/>
      <c r="AC42" s="1"/>
      <c r="AD42" s="1"/>
      <c r="AE42" s="1"/>
      <c r="AN42" s="1" t="s">
        <v>75</v>
      </c>
      <c r="AO42">
        <v>14</v>
      </c>
      <c r="AP42" s="1" t="s">
        <v>220</v>
      </c>
      <c r="AQ42" s="1" t="s">
        <v>241</v>
      </c>
      <c r="AR42" s="1" t="s">
        <v>251</v>
      </c>
      <c r="AS42" s="1" t="s">
        <v>88</v>
      </c>
      <c r="AT42" s="3">
        <v>43220</v>
      </c>
      <c r="AU42" s="3">
        <v>43220</v>
      </c>
      <c r="AV42" s="3">
        <v>43220</v>
      </c>
      <c r="AW42" s="1" t="s">
        <v>105</v>
      </c>
      <c r="AX42" s="1" t="s">
        <v>241</v>
      </c>
      <c r="AY42">
        <v>337.5</v>
      </c>
      <c r="AZ42">
        <v>25</v>
      </c>
      <c r="BA42">
        <v>63170.94</v>
      </c>
      <c r="BB42" s="1"/>
      <c r="BD42" s="1"/>
      <c r="BE42" s="1"/>
      <c r="BG42" s="1"/>
      <c r="BH42" s="1"/>
      <c r="BJ42" s="1"/>
      <c r="BL42" s="1"/>
      <c r="BN42" s="1"/>
      <c r="BO42">
        <v>54</v>
      </c>
      <c r="BP42">
        <v>63170.94</v>
      </c>
      <c r="BQ42">
        <v>63170.94</v>
      </c>
    </row>
    <row r="43" spans="1:69" x14ac:dyDescent="0.35">
      <c r="A43" s="1" t="s">
        <v>69</v>
      </c>
      <c r="B43" s="1" t="s">
        <v>70</v>
      </c>
      <c r="C43" s="1" t="s">
        <v>71</v>
      </c>
      <c r="D43">
        <v>1</v>
      </c>
      <c r="E43">
        <v>1</v>
      </c>
      <c r="F43" s="2">
        <v>43247.465833333335</v>
      </c>
      <c r="G43" s="3">
        <v>43191</v>
      </c>
      <c r="H43" s="3">
        <v>43220</v>
      </c>
      <c r="I43" s="1" t="s">
        <v>72</v>
      </c>
      <c r="J43">
        <v>1234</v>
      </c>
      <c r="K43">
        <v>7773331122</v>
      </c>
      <c r="L43" s="1" t="s">
        <v>145</v>
      </c>
      <c r="M43" s="1" t="s">
        <v>73</v>
      </c>
      <c r="N43" s="1" t="s">
        <v>74</v>
      </c>
      <c r="O43" s="1" t="s">
        <v>74</v>
      </c>
      <c r="P43" s="1" t="s">
        <v>74</v>
      </c>
      <c r="Q43" s="1"/>
      <c r="R43" t="s">
        <v>74</v>
      </c>
      <c r="S43" s="1" t="s">
        <v>74</v>
      </c>
      <c r="T43" s="1" t="s">
        <v>74</v>
      </c>
      <c r="U43" s="1" t="s">
        <v>74</v>
      </c>
      <c r="V43" s="1"/>
      <c r="W43" s="1"/>
      <c r="X43" s="1"/>
      <c r="Y43" s="1"/>
      <c r="AA43" s="1"/>
      <c r="AC43" s="1"/>
      <c r="AD43" s="1"/>
      <c r="AE43" s="1"/>
      <c r="AN43" s="1" t="s">
        <v>75</v>
      </c>
      <c r="AO43">
        <v>15</v>
      </c>
      <c r="AP43" s="1" t="s">
        <v>221</v>
      </c>
      <c r="AQ43" s="1" t="s">
        <v>241</v>
      </c>
      <c r="AR43" s="1" t="s">
        <v>252</v>
      </c>
      <c r="AS43" s="1" t="s">
        <v>88</v>
      </c>
      <c r="AT43" s="3">
        <v>43220</v>
      </c>
      <c r="AU43" s="3">
        <v>43220</v>
      </c>
      <c r="AV43" s="3">
        <v>43220</v>
      </c>
      <c r="AW43" s="1" t="s">
        <v>105</v>
      </c>
      <c r="AX43" s="1" t="s">
        <v>241</v>
      </c>
      <c r="AY43">
        <v>946.8</v>
      </c>
      <c r="AZ43">
        <v>25</v>
      </c>
      <c r="BA43">
        <v>63170.94</v>
      </c>
      <c r="BB43" s="1"/>
      <c r="BD43" s="1"/>
      <c r="BE43" s="1"/>
      <c r="BG43" s="1"/>
      <c r="BH43" s="1"/>
      <c r="BJ43" s="1"/>
      <c r="BL43" s="1"/>
      <c r="BN43" s="1"/>
      <c r="BO43">
        <v>54</v>
      </c>
      <c r="BP43">
        <v>63170.94</v>
      </c>
      <c r="BQ43">
        <v>63170.94</v>
      </c>
    </row>
    <row r="44" spans="1:69" x14ac:dyDescent="0.35">
      <c r="A44" s="1" t="s">
        <v>69</v>
      </c>
      <c r="B44" s="1" t="s">
        <v>70</v>
      </c>
      <c r="C44" s="1" t="s">
        <v>71</v>
      </c>
      <c r="D44">
        <v>1</v>
      </c>
      <c r="E44">
        <v>1</v>
      </c>
      <c r="F44" s="2">
        <v>43247.465833333335</v>
      </c>
      <c r="G44" s="3">
        <v>43191</v>
      </c>
      <c r="H44" s="3">
        <v>43220</v>
      </c>
      <c r="I44" s="1" t="s">
        <v>72</v>
      </c>
      <c r="J44">
        <v>1234</v>
      </c>
      <c r="K44">
        <v>7773331122</v>
      </c>
      <c r="L44" s="1" t="s">
        <v>145</v>
      </c>
      <c r="M44" s="1" t="s">
        <v>73</v>
      </c>
      <c r="N44" s="1" t="s">
        <v>74</v>
      </c>
      <c r="O44" s="1" t="s">
        <v>74</v>
      </c>
      <c r="P44" s="1" t="s">
        <v>74</v>
      </c>
      <c r="Q44" s="1"/>
      <c r="R44" t="s">
        <v>74</v>
      </c>
      <c r="S44" s="1" t="s">
        <v>74</v>
      </c>
      <c r="T44" s="1" t="s">
        <v>74</v>
      </c>
      <c r="U44" s="1" t="s">
        <v>74</v>
      </c>
      <c r="V44" s="1"/>
      <c r="W44" s="1"/>
      <c r="X44" s="1"/>
      <c r="Y44" s="1"/>
      <c r="AA44" s="1"/>
      <c r="AC44" s="1"/>
      <c r="AD44" s="1"/>
      <c r="AE44" s="1"/>
      <c r="AN44" s="1" t="s">
        <v>75</v>
      </c>
      <c r="AO44">
        <v>16</v>
      </c>
      <c r="AP44" s="1" t="s">
        <v>222</v>
      </c>
      <c r="AQ44" s="1" t="s">
        <v>242</v>
      </c>
      <c r="AR44" s="1" t="s">
        <v>83</v>
      </c>
      <c r="AS44" s="1" t="s">
        <v>254</v>
      </c>
      <c r="AT44" s="3">
        <v>43220</v>
      </c>
      <c r="AU44" s="3">
        <v>43220</v>
      </c>
      <c r="AV44" s="3">
        <v>43220</v>
      </c>
      <c r="AW44" s="1" t="s">
        <v>105</v>
      </c>
      <c r="AX44" s="1" t="s">
        <v>242</v>
      </c>
      <c r="AY44">
        <v>3500.3</v>
      </c>
      <c r="AZ44">
        <v>25</v>
      </c>
      <c r="BA44">
        <v>63170.94</v>
      </c>
      <c r="BB44" s="1"/>
      <c r="BD44" s="1"/>
      <c r="BE44" s="1"/>
      <c r="BG44" s="1"/>
      <c r="BH44" s="1"/>
      <c r="BJ44" s="1"/>
      <c r="BL44" s="1"/>
      <c r="BN44" s="1"/>
      <c r="BO44">
        <v>54</v>
      </c>
      <c r="BP44">
        <v>63170.94</v>
      </c>
      <c r="BQ44">
        <v>63170.94</v>
      </c>
    </row>
    <row r="45" spans="1:69" x14ac:dyDescent="0.35">
      <c r="A45" s="1" t="s">
        <v>69</v>
      </c>
      <c r="B45" s="1" t="s">
        <v>70</v>
      </c>
      <c r="C45" s="1" t="s">
        <v>71</v>
      </c>
      <c r="D45">
        <v>1</v>
      </c>
      <c r="E45">
        <v>1</v>
      </c>
      <c r="F45" s="2">
        <v>43247.465833333335</v>
      </c>
      <c r="G45" s="3">
        <v>43191</v>
      </c>
      <c r="H45" s="3">
        <v>43220</v>
      </c>
      <c r="I45" s="1" t="s">
        <v>72</v>
      </c>
      <c r="J45">
        <v>1234</v>
      </c>
      <c r="K45">
        <v>7773331122</v>
      </c>
      <c r="L45" s="1" t="s">
        <v>145</v>
      </c>
      <c r="M45" s="1" t="s">
        <v>73</v>
      </c>
      <c r="N45" s="1" t="s">
        <v>74</v>
      </c>
      <c r="O45" s="1" t="s">
        <v>74</v>
      </c>
      <c r="P45" s="1" t="s">
        <v>74</v>
      </c>
      <c r="Q45" s="1"/>
      <c r="R45" t="s">
        <v>74</v>
      </c>
      <c r="S45" s="1" t="s">
        <v>74</v>
      </c>
      <c r="T45" s="1" t="s">
        <v>74</v>
      </c>
      <c r="U45" s="1" t="s">
        <v>74</v>
      </c>
      <c r="V45" s="1"/>
      <c r="W45" s="1"/>
      <c r="X45" s="1"/>
      <c r="Y45" s="1"/>
      <c r="AA45" s="1"/>
      <c r="AC45" s="1"/>
      <c r="AD45" s="1"/>
      <c r="AE45" s="1"/>
      <c r="AN45" s="1" t="s">
        <v>75</v>
      </c>
      <c r="AO45">
        <v>17</v>
      </c>
      <c r="AP45" s="1" t="s">
        <v>223</v>
      </c>
      <c r="AQ45" s="1" t="s">
        <v>242</v>
      </c>
      <c r="AR45" s="1" t="s">
        <v>83</v>
      </c>
      <c r="AS45" s="1" t="s">
        <v>254</v>
      </c>
      <c r="AT45" s="3">
        <v>43220</v>
      </c>
      <c r="AU45" s="3">
        <v>43220</v>
      </c>
      <c r="AV45" s="3">
        <v>43220</v>
      </c>
      <c r="AW45" s="1" t="s">
        <v>105</v>
      </c>
      <c r="AX45" s="1" t="s">
        <v>242</v>
      </c>
      <c r="AY45">
        <v>805.07</v>
      </c>
      <c r="AZ45">
        <v>25</v>
      </c>
      <c r="BA45">
        <v>63170.94</v>
      </c>
      <c r="BB45" s="1"/>
      <c r="BD45" s="1"/>
      <c r="BE45" s="1"/>
      <c r="BG45" s="1"/>
      <c r="BH45" s="1"/>
      <c r="BJ45" s="1"/>
      <c r="BL45" s="1"/>
      <c r="BN45" s="1"/>
      <c r="BO45">
        <v>54</v>
      </c>
      <c r="BP45">
        <v>63170.94</v>
      </c>
      <c r="BQ45">
        <v>63170.94</v>
      </c>
    </row>
    <row r="46" spans="1:69" x14ac:dyDescent="0.35">
      <c r="A46" s="1" t="s">
        <v>69</v>
      </c>
      <c r="B46" s="1" t="s">
        <v>70</v>
      </c>
      <c r="C46" s="1" t="s">
        <v>71</v>
      </c>
      <c r="D46">
        <v>1</v>
      </c>
      <c r="E46">
        <v>1</v>
      </c>
      <c r="F46" s="2">
        <v>43247.465833333335</v>
      </c>
      <c r="G46" s="3">
        <v>43191</v>
      </c>
      <c r="H46" s="3">
        <v>43220</v>
      </c>
      <c r="I46" s="1" t="s">
        <v>72</v>
      </c>
      <c r="J46">
        <v>1234</v>
      </c>
      <c r="K46">
        <v>7773331122</v>
      </c>
      <c r="L46" s="1" t="s">
        <v>145</v>
      </c>
      <c r="M46" s="1" t="s">
        <v>73</v>
      </c>
      <c r="N46" s="1" t="s">
        <v>74</v>
      </c>
      <c r="O46" s="1" t="s">
        <v>74</v>
      </c>
      <c r="P46" s="1" t="s">
        <v>74</v>
      </c>
      <c r="Q46" s="1"/>
      <c r="R46" t="s">
        <v>74</v>
      </c>
      <c r="S46" s="1" t="s">
        <v>74</v>
      </c>
      <c r="T46" s="1" t="s">
        <v>74</v>
      </c>
      <c r="U46" s="1" t="s">
        <v>74</v>
      </c>
      <c r="V46" s="1"/>
      <c r="W46" s="1"/>
      <c r="X46" s="1"/>
      <c r="Y46" s="1"/>
      <c r="AA46" s="1"/>
      <c r="AC46" s="1"/>
      <c r="AD46" s="1"/>
      <c r="AE46" s="1"/>
      <c r="AN46" s="1" t="s">
        <v>75</v>
      </c>
      <c r="AO46">
        <v>18</v>
      </c>
      <c r="AP46" s="1" t="s">
        <v>224</v>
      </c>
      <c r="AQ46" s="1" t="s">
        <v>243</v>
      </c>
      <c r="AR46" s="1" t="s">
        <v>249</v>
      </c>
      <c r="AS46" s="1" t="s">
        <v>88</v>
      </c>
      <c r="AT46" s="3">
        <v>43220</v>
      </c>
      <c r="AU46" s="3">
        <v>43220</v>
      </c>
      <c r="AV46" s="3">
        <v>43220</v>
      </c>
      <c r="AW46" s="1" t="s">
        <v>105</v>
      </c>
      <c r="AX46" s="1" t="s">
        <v>243</v>
      </c>
      <c r="AY46">
        <v>143.1</v>
      </c>
      <c r="AZ46">
        <v>25</v>
      </c>
      <c r="BA46">
        <v>63170.94</v>
      </c>
      <c r="BB46" s="1"/>
      <c r="BD46" s="1"/>
      <c r="BE46" s="1"/>
      <c r="BG46" s="1"/>
      <c r="BH46" s="1"/>
      <c r="BJ46" s="1"/>
      <c r="BL46" s="1"/>
      <c r="BN46" s="1"/>
      <c r="BO46">
        <v>54</v>
      </c>
      <c r="BP46">
        <v>63170.94</v>
      </c>
      <c r="BQ46">
        <v>63170.94</v>
      </c>
    </row>
    <row r="47" spans="1:69" x14ac:dyDescent="0.35">
      <c r="A47" s="1" t="s">
        <v>69</v>
      </c>
      <c r="B47" s="1" t="s">
        <v>70</v>
      </c>
      <c r="C47" s="1" t="s">
        <v>71</v>
      </c>
      <c r="D47">
        <v>1</v>
      </c>
      <c r="E47">
        <v>1</v>
      </c>
      <c r="F47" s="2">
        <v>43247.465833333335</v>
      </c>
      <c r="G47" s="3">
        <v>43191</v>
      </c>
      <c r="H47" s="3">
        <v>43220</v>
      </c>
      <c r="I47" s="1" t="s">
        <v>72</v>
      </c>
      <c r="J47">
        <v>1234</v>
      </c>
      <c r="K47">
        <v>7773331122</v>
      </c>
      <c r="L47" s="1" t="s">
        <v>145</v>
      </c>
      <c r="M47" s="1" t="s">
        <v>73</v>
      </c>
      <c r="N47" s="1" t="s">
        <v>74</v>
      </c>
      <c r="O47" s="1" t="s">
        <v>74</v>
      </c>
      <c r="P47" s="1" t="s">
        <v>74</v>
      </c>
      <c r="Q47" s="1"/>
      <c r="R47" t="s">
        <v>74</v>
      </c>
      <c r="S47" s="1" t="s">
        <v>74</v>
      </c>
      <c r="T47" s="1" t="s">
        <v>74</v>
      </c>
      <c r="U47" s="1" t="s">
        <v>74</v>
      </c>
      <c r="V47" s="1"/>
      <c r="W47" s="1"/>
      <c r="X47" s="1"/>
      <c r="Y47" s="1"/>
      <c r="AA47" s="1"/>
      <c r="AC47" s="1"/>
      <c r="AD47" s="1"/>
      <c r="AE47" s="1"/>
      <c r="AN47" s="1" t="s">
        <v>75</v>
      </c>
      <c r="AO47">
        <v>19</v>
      </c>
      <c r="AP47" s="1" t="s">
        <v>225</v>
      </c>
      <c r="AQ47" s="1" t="s">
        <v>244</v>
      </c>
      <c r="AR47" s="1" t="s">
        <v>84</v>
      </c>
      <c r="AS47" s="1" t="s">
        <v>88</v>
      </c>
      <c r="AT47" s="3">
        <v>43220</v>
      </c>
      <c r="AU47" s="3">
        <v>43220</v>
      </c>
      <c r="AV47" s="3">
        <v>43220</v>
      </c>
      <c r="AW47" s="1" t="s">
        <v>105</v>
      </c>
      <c r="AX47" s="1" t="s">
        <v>244</v>
      </c>
      <c r="AY47">
        <v>805.07</v>
      </c>
      <c r="AZ47">
        <v>25</v>
      </c>
      <c r="BA47">
        <v>63170.94</v>
      </c>
      <c r="BB47" s="1"/>
      <c r="BD47" s="1"/>
      <c r="BE47" s="1"/>
      <c r="BG47" s="1"/>
      <c r="BH47" s="1"/>
      <c r="BJ47" s="1"/>
      <c r="BL47" s="1"/>
      <c r="BN47" s="1"/>
      <c r="BO47">
        <v>54</v>
      </c>
      <c r="BP47">
        <v>63170.94</v>
      </c>
      <c r="BQ47">
        <v>63170.94</v>
      </c>
    </row>
    <row r="48" spans="1:69" x14ac:dyDescent="0.35">
      <c r="A48" s="1" t="s">
        <v>69</v>
      </c>
      <c r="B48" s="1" t="s">
        <v>70</v>
      </c>
      <c r="C48" s="1" t="s">
        <v>71</v>
      </c>
      <c r="D48">
        <v>1</v>
      </c>
      <c r="E48">
        <v>1</v>
      </c>
      <c r="F48" s="2">
        <v>43247.465833333335</v>
      </c>
      <c r="G48" s="3">
        <v>43191</v>
      </c>
      <c r="H48" s="3">
        <v>43220</v>
      </c>
      <c r="I48" s="1" t="s">
        <v>72</v>
      </c>
      <c r="J48">
        <v>1234</v>
      </c>
      <c r="K48">
        <v>7773331122</v>
      </c>
      <c r="L48" s="1" t="s">
        <v>145</v>
      </c>
      <c r="M48" s="1" t="s">
        <v>73</v>
      </c>
      <c r="N48" s="1" t="s">
        <v>74</v>
      </c>
      <c r="O48" s="1" t="s">
        <v>74</v>
      </c>
      <c r="P48" s="1" t="s">
        <v>74</v>
      </c>
      <c r="Q48" s="1"/>
      <c r="R48" t="s">
        <v>74</v>
      </c>
      <c r="S48" s="1" t="s">
        <v>74</v>
      </c>
      <c r="T48" s="1" t="s">
        <v>74</v>
      </c>
      <c r="U48" s="1" t="s">
        <v>74</v>
      </c>
      <c r="V48" s="1"/>
      <c r="W48" s="1"/>
      <c r="X48" s="1"/>
      <c r="Y48" s="1"/>
      <c r="AA48" s="1"/>
      <c r="AC48" s="1"/>
      <c r="AD48" s="1"/>
      <c r="AE48" s="1"/>
      <c r="AN48" s="1" t="s">
        <v>75</v>
      </c>
      <c r="AO48">
        <v>20</v>
      </c>
      <c r="AP48" s="1" t="s">
        <v>226</v>
      </c>
      <c r="AQ48" s="1" t="s">
        <v>245</v>
      </c>
      <c r="AR48" s="1" t="s">
        <v>249</v>
      </c>
      <c r="AS48" s="1" t="s">
        <v>88</v>
      </c>
      <c r="AT48" s="3">
        <v>43220</v>
      </c>
      <c r="AU48" s="3">
        <v>43220</v>
      </c>
      <c r="AV48" s="3">
        <v>43220</v>
      </c>
      <c r="AW48" s="1" t="s">
        <v>105</v>
      </c>
      <c r="AX48" s="1" t="s">
        <v>245</v>
      </c>
      <c r="AY48">
        <v>32.909999999999997</v>
      </c>
      <c r="AZ48">
        <v>25</v>
      </c>
      <c r="BA48">
        <v>63170.94</v>
      </c>
      <c r="BB48" s="1"/>
      <c r="BD48" s="1"/>
      <c r="BE48" s="1"/>
      <c r="BG48" s="1"/>
      <c r="BH48" s="1"/>
      <c r="BJ48" s="1"/>
      <c r="BL48" s="1"/>
      <c r="BN48" s="1"/>
      <c r="BO48">
        <v>54</v>
      </c>
      <c r="BP48">
        <v>63170.94</v>
      </c>
      <c r="BQ48">
        <v>63170.94</v>
      </c>
    </row>
    <row r="49" spans="1:69" x14ac:dyDescent="0.35">
      <c r="A49" s="1" t="s">
        <v>69</v>
      </c>
      <c r="B49" s="1" t="s">
        <v>70</v>
      </c>
      <c r="C49" s="1" t="s">
        <v>71</v>
      </c>
      <c r="D49">
        <v>1</v>
      </c>
      <c r="E49">
        <v>1</v>
      </c>
      <c r="F49" s="2">
        <v>43247.465833333335</v>
      </c>
      <c r="G49" s="3">
        <v>43191</v>
      </c>
      <c r="H49" s="3">
        <v>43220</v>
      </c>
      <c r="I49" s="1" t="s">
        <v>72</v>
      </c>
      <c r="J49">
        <v>1234</v>
      </c>
      <c r="K49">
        <v>7773331122</v>
      </c>
      <c r="L49" s="1" t="s">
        <v>145</v>
      </c>
      <c r="M49" s="1" t="s">
        <v>73</v>
      </c>
      <c r="N49" s="1" t="s">
        <v>74</v>
      </c>
      <c r="O49" s="1" t="s">
        <v>74</v>
      </c>
      <c r="P49" s="1" t="s">
        <v>74</v>
      </c>
      <c r="Q49" s="1"/>
      <c r="R49" t="s">
        <v>74</v>
      </c>
      <c r="S49" s="1" t="s">
        <v>74</v>
      </c>
      <c r="T49" s="1" t="s">
        <v>74</v>
      </c>
      <c r="U49" s="1" t="s">
        <v>74</v>
      </c>
      <c r="V49" s="1"/>
      <c r="W49" s="1"/>
      <c r="X49" s="1"/>
      <c r="Y49" s="1"/>
      <c r="AA49" s="1"/>
      <c r="AC49" s="1"/>
      <c r="AD49" s="1"/>
      <c r="AE49" s="1"/>
      <c r="AN49" s="1" t="s">
        <v>75</v>
      </c>
      <c r="AO49">
        <v>21</v>
      </c>
      <c r="AP49" s="1" t="s">
        <v>227</v>
      </c>
      <c r="AQ49" s="1" t="s">
        <v>246</v>
      </c>
      <c r="AR49" s="1" t="s">
        <v>86</v>
      </c>
      <c r="AS49" s="1" t="s">
        <v>88</v>
      </c>
      <c r="AT49" s="3">
        <v>43220</v>
      </c>
      <c r="AU49" s="3">
        <v>43220</v>
      </c>
      <c r="AV49" s="3">
        <v>43220</v>
      </c>
      <c r="AW49" s="1" t="s">
        <v>105</v>
      </c>
      <c r="AX49" s="1" t="s">
        <v>246</v>
      </c>
      <c r="AY49">
        <v>760</v>
      </c>
      <c r="AZ49">
        <v>25</v>
      </c>
      <c r="BA49">
        <v>63170.94</v>
      </c>
      <c r="BB49" s="1"/>
      <c r="BD49" s="1"/>
      <c r="BE49" s="1"/>
      <c r="BG49" s="1"/>
      <c r="BH49" s="1"/>
      <c r="BJ49" s="1"/>
      <c r="BL49" s="1"/>
      <c r="BN49" s="1"/>
      <c r="BO49">
        <v>54</v>
      </c>
      <c r="BP49">
        <v>63170.94</v>
      </c>
      <c r="BQ49">
        <v>63170.94</v>
      </c>
    </row>
    <row r="50" spans="1:69" x14ac:dyDescent="0.35">
      <c r="A50" s="1" t="s">
        <v>69</v>
      </c>
      <c r="B50" s="1" t="s">
        <v>70</v>
      </c>
      <c r="C50" s="1" t="s">
        <v>71</v>
      </c>
      <c r="D50">
        <v>1</v>
      </c>
      <c r="E50">
        <v>1</v>
      </c>
      <c r="F50" s="2">
        <v>43247.465833333335</v>
      </c>
      <c r="G50" s="3">
        <v>43191</v>
      </c>
      <c r="H50" s="3">
        <v>43220</v>
      </c>
      <c r="I50" s="1" t="s">
        <v>72</v>
      </c>
      <c r="J50">
        <v>1234</v>
      </c>
      <c r="K50">
        <v>7773331122</v>
      </c>
      <c r="L50" s="1" t="s">
        <v>145</v>
      </c>
      <c r="M50" s="1" t="s">
        <v>73</v>
      </c>
      <c r="N50" s="1" t="s">
        <v>74</v>
      </c>
      <c r="O50" s="1" t="s">
        <v>74</v>
      </c>
      <c r="P50" s="1" t="s">
        <v>74</v>
      </c>
      <c r="Q50" s="1"/>
      <c r="R50" t="s">
        <v>74</v>
      </c>
      <c r="S50" s="1" t="s">
        <v>74</v>
      </c>
      <c r="T50" s="1" t="s">
        <v>74</v>
      </c>
      <c r="U50" s="1" t="s">
        <v>74</v>
      </c>
      <c r="V50" s="1"/>
      <c r="W50" s="1"/>
      <c r="X50" s="1"/>
      <c r="Y50" s="1"/>
      <c r="AA50" s="1"/>
      <c r="AC50" s="1"/>
      <c r="AD50" s="1"/>
      <c r="AE50" s="1"/>
      <c r="AN50" s="1" t="s">
        <v>75</v>
      </c>
      <c r="AO50">
        <v>22</v>
      </c>
      <c r="AP50" s="1" t="s">
        <v>228</v>
      </c>
      <c r="AQ50" s="1" t="s">
        <v>240</v>
      </c>
      <c r="AR50" s="1" t="s">
        <v>84</v>
      </c>
      <c r="AS50" s="1" t="s">
        <v>89</v>
      </c>
      <c r="AT50" s="3">
        <v>43220</v>
      </c>
      <c r="AU50" s="3">
        <v>43220</v>
      </c>
      <c r="AV50" s="3">
        <v>43220</v>
      </c>
      <c r="AW50" s="1" t="s">
        <v>105</v>
      </c>
      <c r="AX50" s="1" t="s">
        <v>240</v>
      </c>
      <c r="AY50">
        <v>17097</v>
      </c>
      <c r="AZ50">
        <v>25</v>
      </c>
      <c r="BA50">
        <v>63170.94</v>
      </c>
      <c r="BB50" s="1"/>
      <c r="BD50" s="1"/>
      <c r="BE50" s="1"/>
      <c r="BG50" s="1"/>
      <c r="BH50" s="1"/>
      <c r="BJ50" s="1"/>
      <c r="BL50" s="1"/>
      <c r="BN50" s="1"/>
      <c r="BO50">
        <v>54</v>
      </c>
      <c r="BP50">
        <v>63170.94</v>
      </c>
      <c r="BQ50">
        <v>63170.94</v>
      </c>
    </row>
    <row r="51" spans="1:69" x14ac:dyDescent="0.35">
      <c r="A51" s="1" t="s">
        <v>69</v>
      </c>
      <c r="B51" s="1" t="s">
        <v>70</v>
      </c>
      <c r="C51" s="1" t="s">
        <v>71</v>
      </c>
      <c r="D51">
        <v>1</v>
      </c>
      <c r="E51">
        <v>1</v>
      </c>
      <c r="F51" s="2">
        <v>43247.465833333335</v>
      </c>
      <c r="G51" s="3">
        <v>43191</v>
      </c>
      <c r="H51" s="3">
        <v>43220</v>
      </c>
      <c r="I51" s="1" t="s">
        <v>72</v>
      </c>
      <c r="J51">
        <v>1234</v>
      </c>
      <c r="K51">
        <v>7773331122</v>
      </c>
      <c r="L51" s="1" t="s">
        <v>145</v>
      </c>
      <c r="M51" s="1" t="s">
        <v>73</v>
      </c>
      <c r="N51" s="1" t="s">
        <v>74</v>
      </c>
      <c r="O51" s="1" t="s">
        <v>74</v>
      </c>
      <c r="P51" s="1" t="s">
        <v>74</v>
      </c>
      <c r="Q51" s="1"/>
      <c r="R51" t="s">
        <v>74</v>
      </c>
      <c r="S51" s="1" t="s">
        <v>74</v>
      </c>
      <c r="T51" s="1" t="s">
        <v>74</v>
      </c>
      <c r="U51" s="1" t="s">
        <v>74</v>
      </c>
      <c r="V51" s="1"/>
      <c r="W51" s="1"/>
      <c r="X51" s="1"/>
      <c r="Y51" s="1"/>
      <c r="AA51" s="1"/>
      <c r="AC51" s="1"/>
      <c r="AD51" s="1"/>
      <c r="AE51" s="1"/>
      <c r="AN51" s="1" t="s">
        <v>75</v>
      </c>
      <c r="AO51">
        <v>23</v>
      </c>
      <c r="AP51" s="1" t="s">
        <v>229</v>
      </c>
      <c r="AQ51" s="1" t="s">
        <v>130</v>
      </c>
      <c r="AR51" s="1" t="s">
        <v>195</v>
      </c>
      <c r="AS51" s="1" t="s">
        <v>88</v>
      </c>
      <c r="AT51" s="3">
        <v>43220</v>
      </c>
      <c r="AU51" s="3">
        <v>43220</v>
      </c>
      <c r="AV51" s="3">
        <v>43220</v>
      </c>
      <c r="AW51" s="1" t="s">
        <v>105</v>
      </c>
      <c r="AX51" s="1" t="s">
        <v>130</v>
      </c>
      <c r="AY51">
        <v>321.60000000000002</v>
      </c>
      <c r="AZ51">
        <v>25</v>
      </c>
      <c r="BA51">
        <v>63170.94</v>
      </c>
      <c r="BB51" s="1"/>
      <c r="BD51" s="1"/>
      <c r="BE51" s="1"/>
      <c r="BG51" s="1"/>
      <c r="BH51" s="1"/>
      <c r="BJ51" s="1"/>
      <c r="BL51" s="1"/>
      <c r="BN51" s="1"/>
      <c r="BO51">
        <v>54</v>
      </c>
      <c r="BP51">
        <v>63170.94</v>
      </c>
      <c r="BQ51">
        <v>63170.94</v>
      </c>
    </row>
    <row r="52" spans="1:69" x14ac:dyDescent="0.35">
      <c r="A52" s="1" t="s">
        <v>69</v>
      </c>
      <c r="B52" s="1" t="s">
        <v>70</v>
      </c>
      <c r="C52" s="1" t="s">
        <v>71</v>
      </c>
      <c r="D52">
        <v>1</v>
      </c>
      <c r="E52">
        <v>1</v>
      </c>
      <c r="F52" s="2">
        <v>43247.465833333335</v>
      </c>
      <c r="G52" s="3">
        <v>43191</v>
      </c>
      <c r="H52" s="3">
        <v>43220</v>
      </c>
      <c r="I52" s="1" t="s">
        <v>72</v>
      </c>
      <c r="J52">
        <v>1234</v>
      </c>
      <c r="K52">
        <v>7773331122</v>
      </c>
      <c r="L52" s="1" t="s">
        <v>145</v>
      </c>
      <c r="M52" s="1" t="s">
        <v>73</v>
      </c>
      <c r="N52" s="1" t="s">
        <v>74</v>
      </c>
      <c r="O52" s="1" t="s">
        <v>74</v>
      </c>
      <c r="P52" s="1" t="s">
        <v>74</v>
      </c>
      <c r="Q52" s="1"/>
      <c r="R52" t="s">
        <v>74</v>
      </c>
      <c r="S52" s="1" t="s">
        <v>74</v>
      </c>
      <c r="T52" s="1" t="s">
        <v>74</v>
      </c>
      <c r="U52" s="1" t="s">
        <v>74</v>
      </c>
      <c r="V52" s="1"/>
      <c r="W52" s="1"/>
      <c r="X52" s="1"/>
      <c r="Y52" s="1"/>
      <c r="AA52" s="1"/>
      <c r="AC52" s="1"/>
      <c r="AD52" s="1"/>
      <c r="AE52" s="1"/>
      <c r="AN52" s="1" t="s">
        <v>75</v>
      </c>
      <c r="AO52">
        <v>24</v>
      </c>
      <c r="AP52" s="1" t="s">
        <v>230</v>
      </c>
      <c r="AQ52" s="1" t="s">
        <v>130</v>
      </c>
      <c r="AR52" s="1" t="s">
        <v>195</v>
      </c>
      <c r="AS52" s="1" t="s">
        <v>88</v>
      </c>
      <c r="AT52" s="3">
        <v>43220</v>
      </c>
      <c r="AU52" s="3">
        <v>43220</v>
      </c>
      <c r="AV52" s="3">
        <v>43220</v>
      </c>
      <c r="AW52" s="1" t="s">
        <v>105</v>
      </c>
      <c r="AX52" s="1" t="s">
        <v>130</v>
      </c>
      <c r="AY52">
        <v>75</v>
      </c>
      <c r="AZ52">
        <v>25</v>
      </c>
      <c r="BA52">
        <v>63170.94</v>
      </c>
      <c r="BB52" s="1"/>
      <c r="BD52" s="1"/>
      <c r="BE52" s="1"/>
      <c r="BG52" s="1"/>
      <c r="BH52" s="1"/>
      <c r="BJ52" s="1"/>
      <c r="BL52" s="1"/>
      <c r="BN52" s="1"/>
      <c r="BO52">
        <v>54</v>
      </c>
      <c r="BP52">
        <v>63170.94</v>
      </c>
      <c r="BQ52">
        <v>63170.94</v>
      </c>
    </row>
    <row r="53" spans="1:69" x14ac:dyDescent="0.35">
      <c r="A53" s="1" t="s">
        <v>69</v>
      </c>
      <c r="B53" s="1" t="s">
        <v>70</v>
      </c>
      <c r="C53" s="1" t="s">
        <v>71</v>
      </c>
      <c r="D53">
        <v>1</v>
      </c>
      <c r="E53">
        <v>1</v>
      </c>
      <c r="F53" s="2">
        <v>43247.465833333335</v>
      </c>
      <c r="G53" s="3">
        <v>43191</v>
      </c>
      <c r="H53" s="3">
        <v>43220</v>
      </c>
      <c r="I53" s="1" t="s">
        <v>72</v>
      </c>
      <c r="J53">
        <v>1234</v>
      </c>
      <c r="K53">
        <v>7773331122</v>
      </c>
      <c r="L53" s="1" t="s">
        <v>145</v>
      </c>
      <c r="M53" s="1" t="s">
        <v>73</v>
      </c>
      <c r="N53" s="1" t="s">
        <v>74</v>
      </c>
      <c r="O53" s="1" t="s">
        <v>74</v>
      </c>
      <c r="P53" s="1" t="s">
        <v>74</v>
      </c>
      <c r="Q53" s="1"/>
      <c r="R53" t="s">
        <v>74</v>
      </c>
      <c r="S53" s="1" t="s">
        <v>74</v>
      </c>
      <c r="T53" s="1" t="s">
        <v>74</v>
      </c>
      <c r="U53" s="1" t="s">
        <v>74</v>
      </c>
      <c r="V53" s="1"/>
      <c r="W53" s="1"/>
      <c r="X53" s="1"/>
      <c r="Y53" s="1"/>
      <c r="AA53" s="1"/>
      <c r="AC53" s="1"/>
      <c r="AD53" s="1"/>
      <c r="AE53" s="1"/>
      <c r="AN53" s="1" t="s">
        <v>75</v>
      </c>
      <c r="AO53">
        <v>25</v>
      </c>
      <c r="AP53" s="1" t="s">
        <v>231</v>
      </c>
      <c r="AQ53" s="1" t="s">
        <v>247</v>
      </c>
      <c r="AR53" s="1" t="s">
        <v>253</v>
      </c>
      <c r="AS53" s="1" t="s">
        <v>87</v>
      </c>
      <c r="AT53" s="3">
        <v>43220</v>
      </c>
      <c r="AU53" s="3">
        <v>43220</v>
      </c>
      <c r="AV53" s="3">
        <v>43220</v>
      </c>
      <c r="AW53" s="1" t="s">
        <v>105</v>
      </c>
      <c r="AX53" s="1" t="s">
        <v>247</v>
      </c>
      <c r="AY53">
        <v>2337</v>
      </c>
      <c r="AZ53">
        <v>25</v>
      </c>
      <c r="BA53">
        <v>63170.94</v>
      </c>
      <c r="BB53" s="1"/>
      <c r="BD53" s="1"/>
      <c r="BE53" s="1"/>
      <c r="BG53" s="1"/>
      <c r="BH53" s="1"/>
      <c r="BJ53" s="1"/>
      <c r="BL53" s="1"/>
      <c r="BN53" s="1"/>
      <c r="BO53">
        <v>54</v>
      </c>
      <c r="BP53">
        <v>63170.94</v>
      </c>
      <c r="BQ53">
        <v>63170.94</v>
      </c>
    </row>
    <row r="54" spans="1:69" x14ac:dyDescent="0.35">
      <c r="A54" s="1" t="s">
        <v>69</v>
      </c>
      <c r="B54" s="1" t="s">
        <v>70</v>
      </c>
      <c r="C54" s="1" t="s">
        <v>71</v>
      </c>
      <c r="D54">
        <v>1</v>
      </c>
      <c r="E54">
        <v>1</v>
      </c>
      <c r="F54" s="2">
        <v>43247.465833333335</v>
      </c>
      <c r="G54" s="3">
        <v>43191</v>
      </c>
      <c r="H54" s="3">
        <v>43220</v>
      </c>
      <c r="I54" s="1" t="s">
        <v>72</v>
      </c>
      <c r="J54">
        <v>1234</v>
      </c>
      <c r="K54">
        <v>7773331122</v>
      </c>
      <c r="L54" s="1" t="s">
        <v>145</v>
      </c>
      <c r="M54" s="1" t="s">
        <v>73</v>
      </c>
      <c r="N54" s="1" t="s">
        <v>74</v>
      </c>
      <c r="O54" s="1" t="s">
        <v>74</v>
      </c>
      <c r="P54" s="1" t="s">
        <v>74</v>
      </c>
      <c r="Q54" s="1"/>
      <c r="R54" t="s">
        <v>74</v>
      </c>
      <c r="S54" s="1" t="s">
        <v>74</v>
      </c>
      <c r="T54" s="1" t="s">
        <v>74</v>
      </c>
      <c r="U54" s="1" t="s">
        <v>74</v>
      </c>
      <c r="V54" s="1"/>
      <c r="W54" s="1"/>
      <c r="X54" s="1"/>
      <c r="Y54" s="1"/>
      <c r="AA54" s="1"/>
      <c r="AC54" s="1"/>
      <c r="AD54" s="1"/>
      <c r="AE54" s="1"/>
      <c r="AN54" s="1"/>
      <c r="AP54" s="1"/>
      <c r="AQ54" s="1"/>
      <c r="AR54" s="1"/>
      <c r="AS54" s="1"/>
      <c r="AU54" s="3"/>
      <c r="AW54" s="1"/>
      <c r="AX54" s="1"/>
      <c r="AZ54">
        <v>25</v>
      </c>
      <c r="BA54">
        <v>63170.94</v>
      </c>
      <c r="BB54" s="1" t="s">
        <v>75</v>
      </c>
      <c r="BC54">
        <v>1</v>
      </c>
      <c r="BD54" s="1" t="s">
        <v>208</v>
      </c>
      <c r="BE54" s="1" t="s">
        <v>151</v>
      </c>
      <c r="BF54">
        <v>4063.08</v>
      </c>
      <c r="BG54" s="1" t="s">
        <v>232</v>
      </c>
      <c r="BH54" s="1" t="s">
        <v>90</v>
      </c>
      <c r="BI54">
        <v>0</v>
      </c>
      <c r="BJ54" s="1"/>
      <c r="BK54">
        <v>1200</v>
      </c>
      <c r="BL54" s="1" t="s">
        <v>261</v>
      </c>
      <c r="BN54" s="1"/>
      <c r="BO54">
        <v>54</v>
      </c>
      <c r="BP54">
        <v>63170.94</v>
      </c>
      <c r="BQ54">
        <v>63170.94</v>
      </c>
    </row>
    <row r="55" spans="1:69" x14ac:dyDescent="0.35">
      <c r="A55" s="1" t="s">
        <v>69</v>
      </c>
      <c r="B55" s="1" t="s">
        <v>70</v>
      </c>
      <c r="C55" s="1" t="s">
        <v>71</v>
      </c>
      <c r="D55">
        <v>1</v>
      </c>
      <c r="E55">
        <v>1</v>
      </c>
      <c r="F55" s="2">
        <v>43247.465833333335</v>
      </c>
      <c r="G55" s="3">
        <v>43191</v>
      </c>
      <c r="H55" s="3">
        <v>43220</v>
      </c>
      <c r="I55" s="1" t="s">
        <v>72</v>
      </c>
      <c r="J55">
        <v>1234</v>
      </c>
      <c r="K55">
        <v>7773331122</v>
      </c>
      <c r="L55" s="1" t="s">
        <v>145</v>
      </c>
      <c r="M55" s="1" t="s">
        <v>73</v>
      </c>
      <c r="N55" s="1" t="s">
        <v>74</v>
      </c>
      <c r="O55" s="1" t="s">
        <v>74</v>
      </c>
      <c r="P55" s="1" t="s">
        <v>74</v>
      </c>
      <c r="Q55" s="1"/>
      <c r="R55" t="s">
        <v>74</v>
      </c>
      <c r="S55" s="1" t="s">
        <v>74</v>
      </c>
      <c r="T55" s="1" t="s">
        <v>74</v>
      </c>
      <c r="U55" s="1" t="s">
        <v>74</v>
      </c>
      <c r="V55" s="1"/>
      <c r="W55" s="1"/>
      <c r="X55" s="1"/>
      <c r="Y55" s="1"/>
      <c r="AA55" s="1"/>
      <c r="AC55" s="1"/>
      <c r="AD55" s="1"/>
      <c r="AE55" s="1"/>
      <c r="AN55" s="1"/>
      <c r="AP55" s="1"/>
      <c r="AQ55" s="1"/>
      <c r="AR55" s="1"/>
      <c r="AS55" s="1"/>
      <c r="AU55" s="3"/>
      <c r="AW55" s="1"/>
      <c r="AX55" s="1"/>
      <c r="AZ55">
        <v>25</v>
      </c>
      <c r="BA55">
        <v>63170.94</v>
      </c>
      <c r="BB55" s="1" t="s">
        <v>75</v>
      </c>
      <c r="BC55">
        <v>2</v>
      </c>
      <c r="BD55" s="1" t="s">
        <v>208</v>
      </c>
      <c r="BE55" s="1" t="s">
        <v>90</v>
      </c>
      <c r="BF55">
        <v>0</v>
      </c>
      <c r="BG55" s="1"/>
      <c r="BH55" s="1" t="s">
        <v>107</v>
      </c>
      <c r="BI55">
        <v>4063.08</v>
      </c>
      <c r="BJ55" s="1" t="s">
        <v>232</v>
      </c>
      <c r="BL55" s="1"/>
      <c r="BM55">
        <v>1200</v>
      </c>
      <c r="BN55" s="1" t="s">
        <v>261</v>
      </c>
      <c r="BO55">
        <v>54</v>
      </c>
      <c r="BP55">
        <v>63170.94</v>
      </c>
      <c r="BQ55">
        <v>63170.94</v>
      </c>
    </row>
    <row r="56" spans="1:69" x14ac:dyDescent="0.35">
      <c r="A56" s="1" t="s">
        <v>69</v>
      </c>
      <c r="B56" s="1" t="s">
        <v>70</v>
      </c>
      <c r="C56" s="1" t="s">
        <v>71</v>
      </c>
      <c r="D56">
        <v>1</v>
      </c>
      <c r="E56">
        <v>1</v>
      </c>
      <c r="F56" s="2">
        <v>43247.465833333335</v>
      </c>
      <c r="G56" s="3">
        <v>43191</v>
      </c>
      <c r="H56" s="3">
        <v>43220</v>
      </c>
      <c r="I56" s="1" t="s">
        <v>72</v>
      </c>
      <c r="J56">
        <v>1234</v>
      </c>
      <c r="K56">
        <v>7773331122</v>
      </c>
      <c r="L56" s="1" t="s">
        <v>145</v>
      </c>
      <c r="M56" s="1" t="s">
        <v>73</v>
      </c>
      <c r="N56" s="1" t="s">
        <v>74</v>
      </c>
      <c r="O56" s="1" t="s">
        <v>74</v>
      </c>
      <c r="P56" s="1" t="s">
        <v>74</v>
      </c>
      <c r="Q56" s="1"/>
      <c r="R56" t="s">
        <v>74</v>
      </c>
      <c r="S56" s="1" t="s">
        <v>74</v>
      </c>
      <c r="T56" s="1" t="s">
        <v>74</v>
      </c>
      <c r="U56" s="1" t="s">
        <v>74</v>
      </c>
      <c r="V56" s="1"/>
      <c r="W56" s="1"/>
      <c r="X56" s="1"/>
      <c r="Y56" s="1"/>
      <c r="AA56" s="1"/>
      <c r="AC56" s="1"/>
      <c r="AD56" s="1"/>
      <c r="AE56" s="1"/>
      <c r="AN56" s="1"/>
      <c r="AP56" s="1"/>
      <c r="AQ56" s="1"/>
      <c r="AR56" s="1"/>
      <c r="AS56" s="1"/>
      <c r="AU56" s="3"/>
      <c r="AW56" s="1"/>
      <c r="AX56" s="1"/>
      <c r="AZ56">
        <v>25</v>
      </c>
      <c r="BA56">
        <v>63170.94</v>
      </c>
      <c r="BB56" s="1" t="s">
        <v>75</v>
      </c>
      <c r="BC56">
        <v>3</v>
      </c>
      <c r="BD56" s="1" t="s">
        <v>209</v>
      </c>
      <c r="BE56" s="1" t="s">
        <v>147</v>
      </c>
      <c r="BF56">
        <v>4088.16</v>
      </c>
      <c r="BG56" s="1" t="s">
        <v>233</v>
      </c>
      <c r="BH56" s="1" t="s">
        <v>90</v>
      </c>
      <c r="BI56">
        <v>0</v>
      </c>
      <c r="BJ56" s="1"/>
      <c r="BK56">
        <v>1200</v>
      </c>
      <c r="BL56" s="1" t="s">
        <v>261</v>
      </c>
      <c r="BN56" s="1"/>
      <c r="BO56">
        <v>54</v>
      </c>
      <c r="BP56">
        <v>63170.94</v>
      </c>
      <c r="BQ56">
        <v>63170.94</v>
      </c>
    </row>
    <row r="57" spans="1:69" x14ac:dyDescent="0.35">
      <c r="A57" s="1" t="s">
        <v>69</v>
      </c>
      <c r="B57" s="1" t="s">
        <v>70</v>
      </c>
      <c r="C57" s="1" t="s">
        <v>71</v>
      </c>
      <c r="D57">
        <v>1</v>
      </c>
      <c r="E57">
        <v>1</v>
      </c>
      <c r="F57" s="2">
        <v>43247.465833333335</v>
      </c>
      <c r="G57" s="3">
        <v>43191</v>
      </c>
      <c r="H57" s="3">
        <v>43220</v>
      </c>
      <c r="I57" s="1" t="s">
        <v>72</v>
      </c>
      <c r="J57">
        <v>1234</v>
      </c>
      <c r="K57">
        <v>7773331122</v>
      </c>
      <c r="L57" s="1" t="s">
        <v>145</v>
      </c>
      <c r="M57" s="1" t="s">
        <v>73</v>
      </c>
      <c r="N57" s="1" t="s">
        <v>74</v>
      </c>
      <c r="O57" s="1" t="s">
        <v>74</v>
      </c>
      <c r="P57" s="1" t="s">
        <v>74</v>
      </c>
      <c r="Q57" s="1"/>
      <c r="R57" t="s">
        <v>74</v>
      </c>
      <c r="S57" s="1" t="s">
        <v>74</v>
      </c>
      <c r="T57" s="1" t="s">
        <v>74</v>
      </c>
      <c r="U57" s="1" t="s">
        <v>74</v>
      </c>
      <c r="V57" s="1"/>
      <c r="W57" s="1"/>
      <c r="X57" s="1"/>
      <c r="Y57" s="1"/>
      <c r="AA57" s="1"/>
      <c r="AC57" s="1"/>
      <c r="AD57" s="1"/>
      <c r="AE57" s="1"/>
      <c r="AN57" s="1"/>
      <c r="AP57" s="1"/>
      <c r="AQ57" s="1"/>
      <c r="AR57" s="1"/>
      <c r="AS57" s="1"/>
      <c r="AU57" s="3"/>
      <c r="AW57" s="1"/>
      <c r="AX57" s="1"/>
      <c r="AZ57">
        <v>25</v>
      </c>
      <c r="BA57">
        <v>63170.94</v>
      </c>
      <c r="BB57" s="1" t="s">
        <v>75</v>
      </c>
      <c r="BC57">
        <v>4</v>
      </c>
      <c r="BD57" s="1" t="s">
        <v>209</v>
      </c>
      <c r="BE57" s="1" t="s">
        <v>90</v>
      </c>
      <c r="BF57">
        <v>0</v>
      </c>
      <c r="BG57" s="1"/>
      <c r="BH57" s="1" t="s">
        <v>151</v>
      </c>
      <c r="BI57">
        <v>4088.16</v>
      </c>
      <c r="BJ57" s="1" t="s">
        <v>233</v>
      </c>
      <c r="BL57" s="1"/>
      <c r="BM57">
        <v>1200</v>
      </c>
      <c r="BN57" s="1" t="s">
        <v>261</v>
      </c>
      <c r="BO57">
        <v>54</v>
      </c>
      <c r="BP57">
        <v>63170.94</v>
      </c>
      <c r="BQ57">
        <v>63170.94</v>
      </c>
    </row>
    <row r="58" spans="1:69" x14ac:dyDescent="0.35">
      <c r="A58" s="1" t="s">
        <v>69</v>
      </c>
      <c r="B58" s="1" t="s">
        <v>70</v>
      </c>
      <c r="C58" s="1" t="s">
        <v>71</v>
      </c>
      <c r="D58">
        <v>1</v>
      </c>
      <c r="E58">
        <v>1</v>
      </c>
      <c r="F58" s="2">
        <v>43247.465833333335</v>
      </c>
      <c r="G58" s="3">
        <v>43191</v>
      </c>
      <c r="H58" s="3">
        <v>43220</v>
      </c>
      <c r="I58" s="1" t="s">
        <v>72</v>
      </c>
      <c r="J58">
        <v>1234</v>
      </c>
      <c r="K58">
        <v>7773331122</v>
      </c>
      <c r="L58" s="1" t="s">
        <v>145</v>
      </c>
      <c r="M58" s="1" t="s">
        <v>73</v>
      </c>
      <c r="N58" s="1" t="s">
        <v>74</v>
      </c>
      <c r="O58" s="1" t="s">
        <v>74</v>
      </c>
      <c r="P58" s="1" t="s">
        <v>74</v>
      </c>
      <c r="Q58" s="1"/>
      <c r="R58" t="s">
        <v>74</v>
      </c>
      <c r="S58" s="1" t="s">
        <v>74</v>
      </c>
      <c r="T58" s="1" t="s">
        <v>74</v>
      </c>
      <c r="U58" s="1" t="s">
        <v>74</v>
      </c>
      <c r="V58" s="1"/>
      <c r="W58" s="1"/>
      <c r="X58" s="1"/>
      <c r="Y58" s="1"/>
      <c r="AA58" s="1"/>
      <c r="AC58" s="1"/>
      <c r="AD58" s="1"/>
      <c r="AE58" s="1"/>
      <c r="AN58" s="1"/>
      <c r="AP58" s="1"/>
      <c r="AQ58" s="1"/>
      <c r="AR58" s="1"/>
      <c r="AS58" s="1"/>
      <c r="AU58" s="3"/>
      <c r="AW58" s="1"/>
      <c r="AX58" s="1"/>
      <c r="AZ58">
        <v>25</v>
      </c>
      <c r="BA58">
        <v>63170.94</v>
      </c>
      <c r="BB58" s="1" t="s">
        <v>75</v>
      </c>
      <c r="BC58">
        <v>5</v>
      </c>
      <c r="BD58" s="1" t="s">
        <v>210</v>
      </c>
      <c r="BE58" s="1" t="s">
        <v>151</v>
      </c>
      <c r="BF58">
        <v>25.08</v>
      </c>
      <c r="BG58" s="1" t="s">
        <v>234</v>
      </c>
      <c r="BH58" s="1" t="s">
        <v>90</v>
      </c>
      <c r="BI58">
        <v>0</v>
      </c>
      <c r="BJ58" s="1"/>
      <c r="BL58" s="1"/>
      <c r="BN58" s="1"/>
      <c r="BO58">
        <v>54</v>
      </c>
      <c r="BP58">
        <v>63170.94</v>
      </c>
      <c r="BQ58">
        <v>63170.94</v>
      </c>
    </row>
    <row r="59" spans="1:69" x14ac:dyDescent="0.35">
      <c r="A59" s="1" t="s">
        <v>69</v>
      </c>
      <c r="B59" s="1" t="s">
        <v>70</v>
      </c>
      <c r="C59" s="1" t="s">
        <v>71</v>
      </c>
      <c r="D59">
        <v>1</v>
      </c>
      <c r="E59">
        <v>1</v>
      </c>
      <c r="F59" s="2">
        <v>43247.465833333335</v>
      </c>
      <c r="G59" s="3">
        <v>43191</v>
      </c>
      <c r="H59" s="3">
        <v>43220</v>
      </c>
      <c r="I59" s="1" t="s">
        <v>72</v>
      </c>
      <c r="J59">
        <v>1234</v>
      </c>
      <c r="K59">
        <v>7773331122</v>
      </c>
      <c r="L59" s="1" t="s">
        <v>145</v>
      </c>
      <c r="M59" s="1" t="s">
        <v>73</v>
      </c>
      <c r="N59" s="1" t="s">
        <v>74</v>
      </c>
      <c r="O59" s="1" t="s">
        <v>74</v>
      </c>
      <c r="P59" s="1" t="s">
        <v>74</v>
      </c>
      <c r="Q59" s="1"/>
      <c r="R59" t="s">
        <v>74</v>
      </c>
      <c r="S59" s="1" t="s">
        <v>74</v>
      </c>
      <c r="T59" s="1" t="s">
        <v>74</v>
      </c>
      <c r="U59" s="1" t="s">
        <v>74</v>
      </c>
      <c r="V59" s="1"/>
      <c r="W59" s="1"/>
      <c r="X59" s="1"/>
      <c r="Y59" s="1"/>
      <c r="AA59" s="1"/>
      <c r="AC59" s="1"/>
      <c r="AD59" s="1"/>
      <c r="AE59" s="1"/>
      <c r="AN59" s="1"/>
      <c r="AP59" s="1"/>
      <c r="AQ59" s="1"/>
      <c r="AR59" s="1"/>
      <c r="AS59" s="1"/>
      <c r="AU59" s="3"/>
      <c r="AW59" s="1"/>
      <c r="AX59" s="1"/>
      <c r="AZ59">
        <v>25</v>
      </c>
      <c r="BA59">
        <v>63170.94</v>
      </c>
      <c r="BB59" s="1" t="s">
        <v>75</v>
      </c>
      <c r="BC59">
        <v>6</v>
      </c>
      <c r="BD59" s="1" t="s">
        <v>210</v>
      </c>
      <c r="BE59" s="1" t="s">
        <v>90</v>
      </c>
      <c r="BF59">
        <v>0</v>
      </c>
      <c r="BG59" s="1"/>
      <c r="BH59" s="1" t="s">
        <v>162</v>
      </c>
      <c r="BI59">
        <v>25.08</v>
      </c>
      <c r="BJ59" s="1" t="s">
        <v>234</v>
      </c>
      <c r="BL59" s="1"/>
      <c r="BN59" s="1"/>
      <c r="BO59">
        <v>54</v>
      </c>
      <c r="BP59">
        <v>63170.94</v>
      </c>
      <c r="BQ59">
        <v>63170.94</v>
      </c>
    </row>
    <row r="60" spans="1:69" x14ac:dyDescent="0.35">
      <c r="A60" s="1" t="s">
        <v>69</v>
      </c>
      <c r="B60" s="1" t="s">
        <v>70</v>
      </c>
      <c r="C60" s="1" t="s">
        <v>71</v>
      </c>
      <c r="D60">
        <v>1</v>
      </c>
      <c r="E60">
        <v>1</v>
      </c>
      <c r="F60" s="2">
        <v>43247.465833333335</v>
      </c>
      <c r="G60" s="3">
        <v>43191</v>
      </c>
      <c r="H60" s="3">
        <v>43220</v>
      </c>
      <c r="I60" s="1" t="s">
        <v>72</v>
      </c>
      <c r="J60">
        <v>1234</v>
      </c>
      <c r="K60">
        <v>7773331122</v>
      </c>
      <c r="L60" s="1" t="s">
        <v>145</v>
      </c>
      <c r="M60" s="1" t="s">
        <v>73</v>
      </c>
      <c r="N60" s="1" t="s">
        <v>74</v>
      </c>
      <c r="O60" s="1" t="s">
        <v>74</v>
      </c>
      <c r="P60" s="1" t="s">
        <v>74</v>
      </c>
      <c r="Q60" s="1"/>
      <c r="R60" t="s">
        <v>74</v>
      </c>
      <c r="S60" s="1" t="s">
        <v>74</v>
      </c>
      <c r="T60" s="1" t="s">
        <v>74</v>
      </c>
      <c r="U60" s="1" t="s">
        <v>74</v>
      </c>
      <c r="V60" s="1"/>
      <c r="W60" s="1"/>
      <c r="X60" s="1"/>
      <c r="Y60" s="1"/>
      <c r="AA60" s="1"/>
      <c r="AC60" s="1"/>
      <c r="AD60" s="1"/>
      <c r="AE60" s="1"/>
      <c r="AN60" s="1"/>
      <c r="AP60" s="1"/>
      <c r="AQ60" s="1"/>
      <c r="AR60" s="1"/>
      <c r="AS60" s="1"/>
      <c r="AU60" s="3"/>
      <c r="AW60" s="1"/>
      <c r="AX60" s="1"/>
      <c r="AZ60">
        <v>25</v>
      </c>
      <c r="BA60">
        <v>63170.94</v>
      </c>
      <c r="BB60" s="1" t="s">
        <v>75</v>
      </c>
      <c r="BC60">
        <v>7</v>
      </c>
      <c r="BD60" s="1" t="s">
        <v>260</v>
      </c>
      <c r="BE60" s="1" t="s">
        <v>152</v>
      </c>
      <c r="BF60">
        <v>3392.4</v>
      </c>
      <c r="BG60" s="1" t="s">
        <v>240</v>
      </c>
      <c r="BH60" s="1" t="s">
        <v>90</v>
      </c>
      <c r="BI60">
        <v>0</v>
      </c>
      <c r="BJ60" s="1"/>
      <c r="BK60">
        <v>1000</v>
      </c>
      <c r="BL60" s="1" t="s">
        <v>261</v>
      </c>
      <c r="BN60" s="1"/>
      <c r="BO60">
        <v>54</v>
      </c>
      <c r="BP60">
        <v>63170.94</v>
      </c>
      <c r="BQ60">
        <v>63170.94</v>
      </c>
    </row>
    <row r="61" spans="1:69" x14ac:dyDescent="0.35">
      <c r="A61" s="1" t="s">
        <v>69</v>
      </c>
      <c r="B61" s="1" t="s">
        <v>70</v>
      </c>
      <c r="C61" s="1" t="s">
        <v>71</v>
      </c>
      <c r="D61">
        <v>1</v>
      </c>
      <c r="E61">
        <v>1</v>
      </c>
      <c r="F61" s="2">
        <v>43247.465833333335</v>
      </c>
      <c r="G61" s="3">
        <v>43191</v>
      </c>
      <c r="H61" s="3">
        <v>43220</v>
      </c>
      <c r="I61" s="1" t="s">
        <v>72</v>
      </c>
      <c r="J61">
        <v>1234</v>
      </c>
      <c r="K61">
        <v>7773331122</v>
      </c>
      <c r="L61" s="1" t="s">
        <v>145</v>
      </c>
      <c r="M61" s="1" t="s">
        <v>73</v>
      </c>
      <c r="N61" s="1" t="s">
        <v>74</v>
      </c>
      <c r="O61" s="1" t="s">
        <v>74</v>
      </c>
      <c r="P61" s="1" t="s">
        <v>74</v>
      </c>
      <c r="Q61" s="1"/>
      <c r="R61" t="s">
        <v>74</v>
      </c>
      <c r="S61" s="1" t="s">
        <v>74</v>
      </c>
      <c r="T61" s="1" t="s">
        <v>74</v>
      </c>
      <c r="U61" s="1" t="s">
        <v>74</v>
      </c>
      <c r="V61" s="1"/>
      <c r="W61" s="1"/>
      <c r="X61" s="1"/>
      <c r="Y61" s="1"/>
      <c r="AA61" s="1"/>
      <c r="AC61" s="1"/>
      <c r="AD61" s="1"/>
      <c r="AE61" s="1"/>
      <c r="AN61" s="1"/>
      <c r="AP61" s="1"/>
      <c r="AQ61" s="1"/>
      <c r="AR61" s="1"/>
      <c r="AS61" s="1"/>
      <c r="AU61" s="3"/>
      <c r="AW61" s="1"/>
      <c r="AX61" s="1"/>
      <c r="AZ61">
        <v>25</v>
      </c>
      <c r="BA61">
        <v>63170.94</v>
      </c>
      <c r="BB61" s="1" t="s">
        <v>75</v>
      </c>
      <c r="BC61">
        <v>8</v>
      </c>
      <c r="BD61" s="1" t="s">
        <v>260</v>
      </c>
      <c r="BE61" s="1" t="s">
        <v>90</v>
      </c>
      <c r="BF61">
        <v>0</v>
      </c>
      <c r="BG61" s="1"/>
      <c r="BH61" s="1" t="s">
        <v>107</v>
      </c>
      <c r="BI61">
        <v>3392.4</v>
      </c>
      <c r="BJ61" s="1" t="s">
        <v>240</v>
      </c>
      <c r="BL61" s="1"/>
      <c r="BM61">
        <v>1000</v>
      </c>
      <c r="BN61" s="1" t="s">
        <v>261</v>
      </c>
      <c r="BO61">
        <v>54</v>
      </c>
      <c r="BP61">
        <v>63170.94</v>
      </c>
      <c r="BQ61">
        <v>63170.94</v>
      </c>
    </row>
    <row r="62" spans="1:69" x14ac:dyDescent="0.35">
      <c r="A62" s="1" t="s">
        <v>69</v>
      </c>
      <c r="B62" s="1" t="s">
        <v>70</v>
      </c>
      <c r="C62" s="1" t="s">
        <v>71</v>
      </c>
      <c r="D62">
        <v>1</v>
      </c>
      <c r="E62">
        <v>1</v>
      </c>
      <c r="F62" s="2">
        <v>43247.465833333335</v>
      </c>
      <c r="G62" s="3">
        <v>43191</v>
      </c>
      <c r="H62" s="3">
        <v>43220</v>
      </c>
      <c r="I62" s="1" t="s">
        <v>72</v>
      </c>
      <c r="J62">
        <v>1234</v>
      </c>
      <c r="K62">
        <v>7773331122</v>
      </c>
      <c r="L62" s="1" t="s">
        <v>145</v>
      </c>
      <c r="M62" s="1" t="s">
        <v>73</v>
      </c>
      <c r="N62" s="1" t="s">
        <v>74</v>
      </c>
      <c r="O62" s="1" t="s">
        <v>74</v>
      </c>
      <c r="P62" s="1" t="s">
        <v>74</v>
      </c>
      <c r="Q62" s="1"/>
      <c r="R62" t="s">
        <v>74</v>
      </c>
      <c r="S62" s="1" t="s">
        <v>74</v>
      </c>
      <c r="T62" s="1" t="s">
        <v>74</v>
      </c>
      <c r="U62" s="1" t="s">
        <v>74</v>
      </c>
      <c r="V62" s="1"/>
      <c r="W62" s="1"/>
      <c r="X62" s="1"/>
      <c r="Y62" s="1"/>
      <c r="AA62" s="1"/>
      <c r="AC62" s="1"/>
      <c r="AD62" s="1"/>
      <c r="AE62" s="1"/>
      <c r="AN62" s="1"/>
      <c r="AP62" s="1"/>
      <c r="AQ62" s="1"/>
      <c r="AR62" s="1"/>
      <c r="AS62" s="1"/>
      <c r="AU62" s="3"/>
      <c r="AW62" s="1"/>
      <c r="AX62" s="1"/>
      <c r="AZ62">
        <v>25</v>
      </c>
      <c r="BA62">
        <v>63170.94</v>
      </c>
      <c r="BB62" s="1" t="s">
        <v>75</v>
      </c>
      <c r="BC62">
        <v>9</v>
      </c>
      <c r="BD62" s="1" t="s">
        <v>211</v>
      </c>
      <c r="BE62" s="1" t="s">
        <v>155</v>
      </c>
      <c r="BF62">
        <v>1017.63</v>
      </c>
      <c r="BG62" s="1" t="s">
        <v>257</v>
      </c>
      <c r="BH62" s="1" t="s">
        <v>90</v>
      </c>
      <c r="BI62">
        <v>0</v>
      </c>
      <c r="BJ62" s="1"/>
      <c r="BK62">
        <v>300</v>
      </c>
      <c r="BL62" s="1" t="s">
        <v>261</v>
      </c>
      <c r="BN62" s="1"/>
      <c r="BO62">
        <v>54</v>
      </c>
      <c r="BP62">
        <v>63170.94</v>
      </c>
      <c r="BQ62">
        <v>63170.94</v>
      </c>
    </row>
    <row r="63" spans="1:69" x14ac:dyDescent="0.35">
      <c r="A63" s="1" t="s">
        <v>69</v>
      </c>
      <c r="B63" s="1" t="s">
        <v>70</v>
      </c>
      <c r="C63" s="1" t="s">
        <v>71</v>
      </c>
      <c r="D63">
        <v>1</v>
      </c>
      <c r="E63">
        <v>1</v>
      </c>
      <c r="F63" s="2">
        <v>43247.465833333335</v>
      </c>
      <c r="G63" s="3">
        <v>43191</v>
      </c>
      <c r="H63" s="3">
        <v>43220</v>
      </c>
      <c r="I63" s="1" t="s">
        <v>72</v>
      </c>
      <c r="J63">
        <v>1234</v>
      </c>
      <c r="K63">
        <v>7773331122</v>
      </c>
      <c r="L63" s="1" t="s">
        <v>145</v>
      </c>
      <c r="M63" s="1" t="s">
        <v>73</v>
      </c>
      <c r="N63" s="1" t="s">
        <v>74</v>
      </c>
      <c r="O63" s="1" t="s">
        <v>74</v>
      </c>
      <c r="P63" s="1" t="s">
        <v>74</v>
      </c>
      <c r="Q63" s="1"/>
      <c r="R63" t="s">
        <v>74</v>
      </c>
      <c r="S63" s="1" t="s">
        <v>74</v>
      </c>
      <c r="T63" s="1" t="s">
        <v>74</v>
      </c>
      <c r="U63" s="1" t="s">
        <v>74</v>
      </c>
      <c r="V63" s="1"/>
      <c r="W63" s="1"/>
      <c r="X63" s="1"/>
      <c r="Y63" s="1"/>
      <c r="AA63" s="1"/>
      <c r="AC63" s="1"/>
      <c r="AD63" s="1"/>
      <c r="AE63" s="1"/>
      <c r="AN63" s="1"/>
      <c r="AP63" s="1"/>
      <c r="AQ63" s="1"/>
      <c r="AR63" s="1"/>
      <c r="AS63" s="1"/>
      <c r="AU63" s="3"/>
      <c r="AW63" s="1"/>
      <c r="AX63" s="1"/>
      <c r="AZ63">
        <v>25</v>
      </c>
      <c r="BA63">
        <v>63170.94</v>
      </c>
      <c r="BB63" s="1" t="s">
        <v>75</v>
      </c>
      <c r="BC63">
        <v>10</v>
      </c>
      <c r="BD63" s="1" t="s">
        <v>211</v>
      </c>
      <c r="BE63" s="1" t="s">
        <v>90</v>
      </c>
      <c r="BF63">
        <v>0</v>
      </c>
      <c r="BG63" s="1"/>
      <c r="BH63" s="1" t="s">
        <v>153</v>
      </c>
      <c r="BI63">
        <v>1017.63</v>
      </c>
      <c r="BJ63" s="1" t="s">
        <v>257</v>
      </c>
      <c r="BL63" s="1"/>
      <c r="BM63">
        <v>300</v>
      </c>
      <c r="BN63" s="1" t="s">
        <v>261</v>
      </c>
      <c r="BO63">
        <v>54</v>
      </c>
      <c r="BP63">
        <v>63170.94</v>
      </c>
      <c r="BQ63">
        <v>63170.94</v>
      </c>
    </row>
    <row r="64" spans="1:69" x14ac:dyDescent="0.35">
      <c r="A64" s="1" t="s">
        <v>69</v>
      </c>
      <c r="B64" s="1" t="s">
        <v>70</v>
      </c>
      <c r="C64" s="1" t="s">
        <v>71</v>
      </c>
      <c r="D64">
        <v>1</v>
      </c>
      <c r="E64">
        <v>1</v>
      </c>
      <c r="F64" s="2">
        <v>43247.465833333335</v>
      </c>
      <c r="G64" s="3">
        <v>43191</v>
      </c>
      <c r="H64" s="3">
        <v>43220</v>
      </c>
      <c r="I64" s="1" t="s">
        <v>72</v>
      </c>
      <c r="J64">
        <v>1234</v>
      </c>
      <c r="K64">
        <v>7773331122</v>
      </c>
      <c r="L64" s="1" t="s">
        <v>145</v>
      </c>
      <c r="M64" s="1" t="s">
        <v>73</v>
      </c>
      <c r="N64" s="1" t="s">
        <v>74</v>
      </c>
      <c r="O64" s="1" t="s">
        <v>74</v>
      </c>
      <c r="P64" s="1" t="s">
        <v>74</v>
      </c>
      <c r="Q64" s="1"/>
      <c r="R64" t="s">
        <v>74</v>
      </c>
      <c r="S64" s="1" t="s">
        <v>74</v>
      </c>
      <c r="T64" s="1" t="s">
        <v>74</v>
      </c>
      <c r="U64" s="1" t="s">
        <v>74</v>
      </c>
      <c r="V64" s="1"/>
      <c r="W64" s="1"/>
      <c r="X64" s="1"/>
      <c r="Y64" s="1"/>
      <c r="AA64" s="1"/>
      <c r="AC64" s="1"/>
      <c r="AD64" s="1"/>
      <c r="AE64" s="1"/>
      <c r="AN64" s="1"/>
      <c r="AP64" s="1"/>
      <c r="AQ64" s="1"/>
      <c r="AR64" s="1"/>
      <c r="AS64" s="1"/>
      <c r="AU64" s="3"/>
      <c r="AW64" s="1"/>
      <c r="AX64" s="1"/>
      <c r="AZ64">
        <v>25</v>
      </c>
      <c r="BA64">
        <v>63170.94</v>
      </c>
      <c r="BB64" s="1" t="s">
        <v>75</v>
      </c>
      <c r="BC64">
        <v>11</v>
      </c>
      <c r="BD64" s="1" t="s">
        <v>212</v>
      </c>
      <c r="BE64" s="1" t="s">
        <v>147</v>
      </c>
      <c r="BF64">
        <v>3431.5</v>
      </c>
      <c r="BG64" s="1" t="s">
        <v>258</v>
      </c>
      <c r="BH64" s="1" t="s">
        <v>90</v>
      </c>
      <c r="BI64">
        <v>0</v>
      </c>
      <c r="BJ64" s="1"/>
      <c r="BK64">
        <v>1000</v>
      </c>
      <c r="BL64" s="1" t="s">
        <v>261</v>
      </c>
      <c r="BN64" s="1"/>
      <c r="BO64">
        <v>54</v>
      </c>
      <c r="BP64">
        <v>63170.94</v>
      </c>
      <c r="BQ64">
        <v>63170.94</v>
      </c>
    </row>
    <row r="65" spans="1:69" x14ac:dyDescent="0.35">
      <c r="A65" s="1" t="s">
        <v>69</v>
      </c>
      <c r="B65" s="1" t="s">
        <v>70</v>
      </c>
      <c r="C65" s="1" t="s">
        <v>71</v>
      </c>
      <c r="D65">
        <v>1</v>
      </c>
      <c r="E65">
        <v>1</v>
      </c>
      <c r="F65" s="2">
        <v>43247.465833333335</v>
      </c>
      <c r="G65" s="3">
        <v>43191</v>
      </c>
      <c r="H65" s="3">
        <v>43220</v>
      </c>
      <c r="I65" s="1" t="s">
        <v>72</v>
      </c>
      <c r="J65">
        <v>1234</v>
      </c>
      <c r="K65">
        <v>7773331122</v>
      </c>
      <c r="L65" s="1" t="s">
        <v>145</v>
      </c>
      <c r="M65" s="1" t="s">
        <v>73</v>
      </c>
      <c r="N65" s="1" t="s">
        <v>74</v>
      </c>
      <c r="O65" s="1" t="s">
        <v>74</v>
      </c>
      <c r="P65" s="1" t="s">
        <v>74</v>
      </c>
      <c r="Q65" s="1"/>
      <c r="R65" t="s">
        <v>74</v>
      </c>
      <c r="S65" s="1" t="s">
        <v>74</v>
      </c>
      <c r="T65" s="1" t="s">
        <v>74</v>
      </c>
      <c r="U65" s="1" t="s">
        <v>74</v>
      </c>
      <c r="V65" s="1"/>
      <c r="W65" s="1"/>
      <c r="X65" s="1"/>
      <c r="Y65" s="1"/>
      <c r="AA65" s="1"/>
      <c r="AC65" s="1"/>
      <c r="AD65" s="1"/>
      <c r="AE65" s="1"/>
      <c r="AN65" s="1"/>
      <c r="AP65" s="1"/>
      <c r="AQ65" s="1"/>
      <c r="AR65" s="1"/>
      <c r="AS65" s="1"/>
      <c r="AU65" s="3"/>
      <c r="AW65" s="1"/>
      <c r="AX65" s="1"/>
      <c r="AZ65">
        <v>25</v>
      </c>
      <c r="BA65">
        <v>63170.94</v>
      </c>
      <c r="BB65" s="1" t="s">
        <v>75</v>
      </c>
      <c r="BC65">
        <v>12</v>
      </c>
      <c r="BD65" s="1" t="s">
        <v>212</v>
      </c>
      <c r="BE65" s="1" t="s">
        <v>90</v>
      </c>
      <c r="BF65">
        <v>0</v>
      </c>
      <c r="BG65" s="1"/>
      <c r="BH65" s="1" t="s">
        <v>152</v>
      </c>
      <c r="BI65">
        <v>3431.5</v>
      </c>
      <c r="BJ65" s="1" t="s">
        <v>258</v>
      </c>
      <c r="BL65" s="1"/>
      <c r="BM65">
        <v>1000</v>
      </c>
      <c r="BN65" s="1" t="s">
        <v>261</v>
      </c>
      <c r="BO65">
        <v>54</v>
      </c>
      <c r="BP65">
        <v>63170.94</v>
      </c>
      <c r="BQ65">
        <v>63170.94</v>
      </c>
    </row>
    <row r="66" spans="1:69" x14ac:dyDescent="0.35">
      <c r="A66" s="1" t="s">
        <v>69</v>
      </c>
      <c r="B66" s="1" t="s">
        <v>70</v>
      </c>
      <c r="C66" s="1" t="s">
        <v>71</v>
      </c>
      <c r="D66">
        <v>1</v>
      </c>
      <c r="E66">
        <v>1</v>
      </c>
      <c r="F66" s="2">
        <v>43247.465833333335</v>
      </c>
      <c r="G66" s="3">
        <v>43191</v>
      </c>
      <c r="H66" s="3">
        <v>43220</v>
      </c>
      <c r="I66" s="1" t="s">
        <v>72</v>
      </c>
      <c r="J66">
        <v>1234</v>
      </c>
      <c r="K66">
        <v>7773331122</v>
      </c>
      <c r="L66" s="1" t="s">
        <v>145</v>
      </c>
      <c r="M66" s="1" t="s">
        <v>73</v>
      </c>
      <c r="N66" s="1" t="s">
        <v>74</v>
      </c>
      <c r="O66" s="1" t="s">
        <v>74</v>
      </c>
      <c r="P66" s="1" t="s">
        <v>74</v>
      </c>
      <c r="Q66" s="1"/>
      <c r="R66" t="s">
        <v>74</v>
      </c>
      <c r="S66" s="1" t="s">
        <v>74</v>
      </c>
      <c r="T66" s="1" t="s">
        <v>74</v>
      </c>
      <c r="U66" s="1" t="s">
        <v>74</v>
      </c>
      <c r="V66" s="1"/>
      <c r="W66" s="1"/>
      <c r="X66" s="1"/>
      <c r="Y66" s="1"/>
      <c r="AA66" s="1"/>
      <c r="AC66" s="1"/>
      <c r="AD66" s="1"/>
      <c r="AE66" s="1"/>
      <c r="AN66" s="1"/>
      <c r="AP66" s="1"/>
      <c r="AQ66" s="1"/>
      <c r="AR66" s="1"/>
      <c r="AS66" s="1"/>
      <c r="AU66" s="3"/>
      <c r="AW66" s="1"/>
      <c r="AX66" s="1"/>
      <c r="AZ66">
        <v>25</v>
      </c>
      <c r="BA66">
        <v>63170.94</v>
      </c>
      <c r="BB66" s="1" t="s">
        <v>75</v>
      </c>
      <c r="BC66">
        <v>13</v>
      </c>
      <c r="BD66" s="1" t="s">
        <v>213</v>
      </c>
      <c r="BE66" s="1" t="s">
        <v>153</v>
      </c>
      <c r="BF66">
        <v>1025.22</v>
      </c>
      <c r="BG66" s="1" t="s">
        <v>259</v>
      </c>
      <c r="BH66" s="1" t="s">
        <v>90</v>
      </c>
      <c r="BI66">
        <v>0</v>
      </c>
      <c r="BJ66" s="1"/>
      <c r="BK66">
        <v>300</v>
      </c>
      <c r="BL66" s="1" t="s">
        <v>261</v>
      </c>
      <c r="BN66" s="1"/>
      <c r="BO66">
        <v>54</v>
      </c>
      <c r="BP66">
        <v>63170.94</v>
      </c>
      <c r="BQ66">
        <v>63170.94</v>
      </c>
    </row>
    <row r="67" spans="1:69" x14ac:dyDescent="0.35">
      <c r="A67" s="1" t="s">
        <v>69</v>
      </c>
      <c r="B67" s="1" t="s">
        <v>70</v>
      </c>
      <c r="C67" s="1" t="s">
        <v>71</v>
      </c>
      <c r="D67">
        <v>1</v>
      </c>
      <c r="E67">
        <v>1</v>
      </c>
      <c r="F67" s="2">
        <v>43247.465833333335</v>
      </c>
      <c r="G67" s="3">
        <v>43191</v>
      </c>
      <c r="H67" s="3">
        <v>43220</v>
      </c>
      <c r="I67" s="1" t="s">
        <v>72</v>
      </c>
      <c r="J67">
        <v>1234</v>
      </c>
      <c r="K67">
        <v>7773331122</v>
      </c>
      <c r="L67" s="1" t="s">
        <v>145</v>
      </c>
      <c r="M67" s="1" t="s">
        <v>73</v>
      </c>
      <c r="N67" s="1" t="s">
        <v>74</v>
      </c>
      <c r="O67" s="1" t="s">
        <v>74</v>
      </c>
      <c r="P67" s="1" t="s">
        <v>74</v>
      </c>
      <c r="Q67" s="1"/>
      <c r="R67" t="s">
        <v>74</v>
      </c>
      <c r="S67" s="1" t="s">
        <v>74</v>
      </c>
      <c r="T67" s="1" t="s">
        <v>74</v>
      </c>
      <c r="U67" s="1" t="s">
        <v>74</v>
      </c>
      <c r="V67" s="1"/>
      <c r="W67" s="1"/>
      <c r="X67" s="1"/>
      <c r="Y67" s="1"/>
      <c r="AA67" s="1"/>
      <c r="AC67" s="1"/>
      <c r="AD67" s="1"/>
      <c r="AE67" s="1"/>
      <c r="AN67" s="1"/>
      <c r="AP67" s="1"/>
      <c r="AQ67" s="1"/>
      <c r="AR67" s="1"/>
      <c r="AS67" s="1"/>
      <c r="AU67" s="3"/>
      <c r="AW67" s="1"/>
      <c r="AX67" s="1"/>
      <c r="AZ67">
        <v>25</v>
      </c>
      <c r="BA67">
        <v>63170.94</v>
      </c>
      <c r="BB67" s="1" t="s">
        <v>75</v>
      </c>
      <c r="BC67">
        <v>14</v>
      </c>
      <c r="BD67" s="1" t="s">
        <v>213</v>
      </c>
      <c r="BE67" s="1" t="s">
        <v>90</v>
      </c>
      <c r="BF67">
        <v>0</v>
      </c>
      <c r="BG67" s="1"/>
      <c r="BH67" s="1" t="s">
        <v>147</v>
      </c>
      <c r="BI67">
        <v>1025.22</v>
      </c>
      <c r="BJ67" s="1" t="s">
        <v>259</v>
      </c>
      <c r="BL67" s="1"/>
      <c r="BM67">
        <v>300</v>
      </c>
      <c r="BN67" s="1" t="s">
        <v>261</v>
      </c>
      <c r="BO67">
        <v>54</v>
      </c>
      <c r="BP67">
        <v>63170.94</v>
      </c>
      <c r="BQ67">
        <v>63170.94</v>
      </c>
    </row>
    <row r="68" spans="1:69" x14ac:dyDescent="0.35">
      <c r="A68" s="1" t="s">
        <v>69</v>
      </c>
      <c r="B68" s="1" t="s">
        <v>70</v>
      </c>
      <c r="C68" s="1" t="s">
        <v>71</v>
      </c>
      <c r="D68">
        <v>1</v>
      </c>
      <c r="E68">
        <v>1</v>
      </c>
      <c r="F68" s="2">
        <v>43247.465833333335</v>
      </c>
      <c r="G68" s="3">
        <v>43191</v>
      </c>
      <c r="H68" s="3">
        <v>43220</v>
      </c>
      <c r="I68" s="1" t="s">
        <v>72</v>
      </c>
      <c r="J68">
        <v>1234</v>
      </c>
      <c r="K68">
        <v>7773331122</v>
      </c>
      <c r="L68" s="1" t="s">
        <v>145</v>
      </c>
      <c r="M68" s="1" t="s">
        <v>73</v>
      </c>
      <c r="N68" s="1" t="s">
        <v>74</v>
      </c>
      <c r="O68" s="1" t="s">
        <v>74</v>
      </c>
      <c r="P68" s="1" t="s">
        <v>74</v>
      </c>
      <c r="Q68" s="1"/>
      <c r="R68" t="s">
        <v>74</v>
      </c>
      <c r="S68" s="1" t="s">
        <v>74</v>
      </c>
      <c r="T68" s="1" t="s">
        <v>74</v>
      </c>
      <c r="U68" s="1" t="s">
        <v>74</v>
      </c>
      <c r="V68" s="1"/>
      <c r="W68" s="1"/>
      <c r="X68" s="1"/>
      <c r="Y68" s="1"/>
      <c r="AA68" s="1"/>
      <c r="AC68" s="1"/>
      <c r="AD68" s="1"/>
      <c r="AE68" s="1"/>
      <c r="AN68" s="1"/>
      <c r="AP68" s="1"/>
      <c r="AQ68" s="1"/>
      <c r="AR68" s="1"/>
      <c r="AS68" s="1"/>
      <c r="AU68" s="3"/>
      <c r="AW68" s="1"/>
      <c r="AX68" s="1"/>
      <c r="AZ68">
        <v>25</v>
      </c>
      <c r="BA68">
        <v>63170.94</v>
      </c>
      <c r="BB68" s="1" t="s">
        <v>75</v>
      </c>
      <c r="BC68">
        <v>15</v>
      </c>
      <c r="BD68" s="1" t="s">
        <v>214</v>
      </c>
      <c r="BE68" s="1" t="s">
        <v>152</v>
      </c>
      <c r="BF68">
        <v>39.1</v>
      </c>
      <c r="BG68" s="1" t="s">
        <v>236</v>
      </c>
      <c r="BH68" s="1" t="s">
        <v>90</v>
      </c>
      <c r="BI68">
        <v>0</v>
      </c>
      <c r="BJ68" s="1"/>
      <c r="BL68" s="1"/>
      <c r="BN68" s="1"/>
      <c r="BO68">
        <v>54</v>
      </c>
      <c r="BP68">
        <v>63170.94</v>
      </c>
      <c r="BQ68">
        <v>63170.94</v>
      </c>
    </row>
    <row r="69" spans="1:69" x14ac:dyDescent="0.35">
      <c r="A69" s="1" t="s">
        <v>69</v>
      </c>
      <c r="B69" s="1" t="s">
        <v>70</v>
      </c>
      <c r="C69" s="1" t="s">
        <v>71</v>
      </c>
      <c r="D69">
        <v>1</v>
      </c>
      <c r="E69">
        <v>1</v>
      </c>
      <c r="F69" s="2">
        <v>43247.465833333335</v>
      </c>
      <c r="G69" s="3">
        <v>43191</v>
      </c>
      <c r="H69" s="3">
        <v>43220</v>
      </c>
      <c r="I69" s="1" t="s">
        <v>72</v>
      </c>
      <c r="J69">
        <v>1234</v>
      </c>
      <c r="K69">
        <v>7773331122</v>
      </c>
      <c r="L69" s="1" t="s">
        <v>145</v>
      </c>
      <c r="M69" s="1" t="s">
        <v>73</v>
      </c>
      <c r="N69" s="1" t="s">
        <v>74</v>
      </c>
      <c r="O69" s="1" t="s">
        <v>74</v>
      </c>
      <c r="P69" s="1" t="s">
        <v>74</v>
      </c>
      <c r="Q69" s="1"/>
      <c r="R69" t="s">
        <v>74</v>
      </c>
      <c r="S69" s="1" t="s">
        <v>74</v>
      </c>
      <c r="T69" s="1" t="s">
        <v>74</v>
      </c>
      <c r="U69" s="1" t="s">
        <v>74</v>
      </c>
      <c r="V69" s="1"/>
      <c r="W69" s="1"/>
      <c r="X69" s="1"/>
      <c r="Y69" s="1"/>
      <c r="AA69" s="1"/>
      <c r="AC69" s="1"/>
      <c r="AD69" s="1"/>
      <c r="AE69" s="1"/>
      <c r="AN69" s="1"/>
      <c r="AP69" s="1"/>
      <c r="AQ69" s="1"/>
      <c r="AR69" s="1"/>
      <c r="AS69" s="1"/>
      <c r="AU69" s="3"/>
      <c r="AW69" s="1"/>
      <c r="AX69" s="1"/>
      <c r="AZ69">
        <v>25</v>
      </c>
      <c r="BA69">
        <v>63170.94</v>
      </c>
      <c r="BB69" s="1" t="s">
        <v>75</v>
      </c>
      <c r="BC69">
        <v>16</v>
      </c>
      <c r="BD69" s="1" t="s">
        <v>214</v>
      </c>
      <c r="BE69" s="1" t="s">
        <v>90</v>
      </c>
      <c r="BF69">
        <v>0</v>
      </c>
      <c r="BG69" s="1"/>
      <c r="BH69" s="1" t="s">
        <v>160</v>
      </c>
      <c r="BI69">
        <v>39.1</v>
      </c>
      <c r="BJ69" s="1" t="s">
        <v>236</v>
      </c>
      <c r="BL69" s="1"/>
      <c r="BN69" s="1"/>
      <c r="BO69">
        <v>54</v>
      </c>
      <c r="BP69">
        <v>63170.94</v>
      </c>
      <c r="BQ69">
        <v>63170.94</v>
      </c>
    </row>
    <row r="70" spans="1:69" x14ac:dyDescent="0.35">
      <c r="A70" s="1" t="s">
        <v>69</v>
      </c>
      <c r="B70" s="1" t="s">
        <v>70</v>
      </c>
      <c r="C70" s="1" t="s">
        <v>71</v>
      </c>
      <c r="D70">
        <v>1</v>
      </c>
      <c r="E70">
        <v>1</v>
      </c>
      <c r="F70" s="2">
        <v>43247.465833333335</v>
      </c>
      <c r="G70" s="3">
        <v>43191</v>
      </c>
      <c r="H70" s="3">
        <v>43220</v>
      </c>
      <c r="I70" s="1" t="s">
        <v>72</v>
      </c>
      <c r="J70">
        <v>1234</v>
      </c>
      <c r="K70">
        <v>7773331122</v>
      </c>
      <c r="L70" s="1" t="s">
        <v>145</v>
      </c>
      <c r="M70" s="1" t="s">
        <v>73</v>
      </c>
      <c r="N70" s="1" t="s">
        <v>74</v>
      </c>
      <c r="O70" s="1" t="s">
        <v>74</v>
      </c>
      <c r="P70" s="1" t="s">
        <v>74</v>
      </c>
      <c r="Q70" s="1"/>
      <c r="R70" t="s">
        <v>74</v>
      </c>
      <c r="S70" s="1" t="s">
        <v>74</v>
      </c>
      <c r="T70" s="1" t="s">
        <v>74</v>
      </c>
      <c r="U70" s="1" t="s">
        <v>74</v>
      </c>
      <c r="V70" s="1"/>
      <c r="W70" s="1"/>
      <c r="X70" s="1"/>
      <c r="Y70" s="1"/>
      <c r="AA70" s="1"/>
      <c r="AC70" s="1"/>
      <c r="AD70" s="1"/>
      <c r="AE70" s="1"/>
      <c r="AN70" s="1"/>
      <c r="AP70" s="1"/>
      <c r="AQ70" s="1"/>
      <c r="AR70" s="1"/>
      <c r="AS70" s="1"/>
      <c r="AU70" s="3"/>
      <c r="AW70" s="1"/>
      <c r="AX70" s="1"/>
      <c r="AZ70">
        <v>25</v>
      </c>
      <c r="BA70">
        <v>63170.94</v>
      </c>
      <c r="BB70" s="1" t="s">
        <v>75</v>
      </c>
      <c r="BC70">
        <v>17</v>
      </c>
      <c r="BD70" s="1" t="s">
        <v>215</v>
      </c>
      <c r="BE70" s="1" t="s">
        <v>161</v>
      </c>
      <c r="BF70">
        <v>7.59</v>
      </c>
      <c r="BG70" s="1" t="s">
        <v>237</v>
      </c>
      <c r="BH70" s="1" t="s">
        <v>90</v>
      </c>
      <c r="BI70">
        <v>0</v>
      </c>
      <c r="BJ70" s="1"/>
      <c r="BL70" s="1"/>
      <c r="BN70" s="1"/>
      <c r="BO70">
        <v>54</v>
      </c>
      <c r="BP70">
        <v>63170.94</v>
      </c>
      <c r="BQ70">
        <v>63170.94</v>
      </c>
    </row>
    <row r="71" spans="1:69" x14ac:dyDescent="0.35">
      <c r="A71" s="1" t="s">
        <v>69</v>
      </c>
      <c r="B71" s="1" t="s">
        <v>70</v>
      </c>
      <c r="C71" s="1" t="s">
        <v>71</v>
      </c>
      <c r="D71">
        <v>1</v>
      </c>
      <c r="E71">
        <v>1</v>
      </c>
      <c r="F71" s="2">
        <v>43247.465833333335</v>
      </c>
      <c r="G71" s="3">
        <v>43191</v>
      </c>
      <c r="H71" s="3">
        <v>43220</v>
      </c>
      <c r="I71" s="1" t="s">
        <v>72</v>
      </c>
      <c r="J71">
        <v>1234</v>
      </c>
      <c r="K71">
        <v>7773331122</v>
      </c>
      <c r="L71" s="1" t="s">
        <v>145</v>
      </c>
      <c r="M71" s="1" t="s">
        <v>73</v>
      </c>
      <c r="N71" s="1" t="s">
        <v>74</v>
      </c>
      <c r="O71" s="1" t="s">
        <v>74</v>
      </c>
      <c r="P71" s="1" t="s">
        <v>74</v>
      </c>
      <c r="Q71" s="1"/>
      <c r="R71" t="s">
        <v>74</v>
      </c>
      <c r="S71" s="1" t="s">
        <v>74</v>
      </c>
      <c r="T71" s="1" t="s">
        <v>74</v>
      </c>
      <c r="U71" s="1" t="s">
        <v>74</v>
      </c>
      <c r="V71" s="1"/>
      <c r="W71" s="1"/>
      <c r="X71" s="1"/>
      <c r="Y71" s="1"/>
      <c r="AA71" s="1"/>
      <c r="AC71" s="1"/>
      <c r="AD71" s="1"/>
      <c r="AE71" s="1"/>
      <c r="AN71" s="1"/>
      <c r="AP71" s="1"/>
      <c r="AQ71" s="1"/>
      <c r="AR71" s="1"/>
      <c r="AS71" s="1"/>
      <c r="AU71" s="3"/>
      <c r="AW71" s="1"/>
      <c r="AX71" s="1"/>
      <c r="AZ71">
        <v>25</v>
      </c>
      <c r="BA71">
        <v>63170.94</v>
      </c>
      <c r="BB71" s="1" t="s">
        <v>75</v>
      </c>
      <c r="BC71">
        <v>18</v>
      </c>
      <c r="BD71" s="1" t="s">
        <v>215</v>
      </c>
      <c r="BE71" s="1" t="s">
        <v>90</v>
      </c>
      <c r="BF71">
        <v>0</v>
      </c>
      <c r="BG71" s="1"/>
      <c r="BH71" s="1" t="s">
        <v>153</v>
      </c>
      <c r="BI71">
        <v>7.59</v>
      </c>
      <c r="BJ71" s="1" t="s">
        <v>237</v>
      </c>
      <c r="BL71" s="1"/>
      <c r="BN71" s="1"/>
      <c r="BO71">
        <v>54</v>
      </c>
      <c r="BP71">
        <v>63170.94</v>
      </c>
      <c r="BQ71">
        <v>63170.94</v>
      </c>
    </row>
    <row r="72" spans="1:69" x14ac:dyDescent="0.35">
      <c r="A72" s="1" t="s">
        <v>69</v>
      </c>
      <c r="B72" s="1" t="s">
        <v>70</v>
      </c>
      <c r="C72" s="1" t="s">
        <v>71</v>
      </c>
      <c r="D72">
        <v>1</v>
      </c>
      <c r="E72">
        <v>1</v>
      </c>
      <c r="F72" s="2">
        <v>43247.465833333335</v>
      </c>
      <c r="G72" s="3">
        <v>43191</v>
      </c>
      <c r="H72" s="3">
        <v>43220</v>
      </c>
      <c r="I72" s="1" t="s">
        <v>72</v>
      </c>
      <c r="J72">
        <v>1234</v>
      </c>
      <c r="K72">
        <v>7773331122</v>
      </c>
      <c r="L72" s="1" t="s">
        <v>145</v>
      </c>
      <c r="M72" s="1" t="s">
        <v>73</v>
      </c>
      <c r="N72" s="1" t="s">
        <v>74</v>
      </c>
      <c r="O72" s="1" t="s">
        <v>74</v>
      </c>
      <c r="P72" s="1" t="s">
        <v>74</v>
      </c>
      <c r="Q72" s="1"/>
      <c r="R72" t="s">
        <v>74</v>
      </c>
      <c r="S72" s="1" t="s">
        <v>74</v>
      </c>
      <c r="T72" s="1" t="s">
        <v>74</v>
      </c>
      <c r="U72" s="1" t="s">
        <v>74</v>
      </c>
      <c r="V72" s="1"/>
      <c r="W72" s="1"/>
      <c r="X72" s="1"/>
      <c r="Y72" s="1"/>
      <c r="AA72" s="1"/>
      <c r="AC72" s="1"/>
      <c r="AD72" s="1"/>
      <c r="AE72" s="1"/>
      <c r="AN72" s="1"/>
      <c r="AP72" s="1"/>
      <c r="AQ72" s="1"/>
      <c r="AR72" s="1"/>
      <c r="AS72" s="1"/>
      <c r="AU72" s="3"/>
      <c r="AW72" s="1"/>
      <c r="AX72" s="1"/>
      <c r="AZ72">
        <v>25</v>
      </c>
      <c r="BA72">
        <v>63170.94</v>
      </c>
      <c r="BB72" s="1" t="s">
        <v>75</v>
      </c>
      <c r="BC72">
        <v>19</v>
      </c>
      <c r="BD72" s="1" t="s">
        <v>216</v>
      </c>
      <c r="BE72" s="1" t="s">
        <v>161</v>
      </c>
      <c r="BF72">
        <v>22.3</v>
      </c>
      <c r="BG72" s="1" t="s">
        <v>238</v>
      </c>
      <c r="BH72" s="1" t="s">
        <v>90</v>
      </c>
      <c r="BI72">
        <v>0</v>
      </c>
      <c r="BJ72" s="1"/>
      <c r="BL72" s="1"/>
      <c r="BN72" s="1"/>
      <c r="BO72">
        <v>54</v>
      </c>
      <c r="BP72">
        <v>63170.94</v>
      </c>
      <c r="BQ72">
        <v>63170.94</v>
      </c>
    </row>
    <row r="73" spans="1:69" x14ac:dyDescent="0.35">
      <c r="A73" s="1" t="s">
        <v>69</v>
      </c>
      <c r="B73" s="1" t="s">
        <v>70</v>
      </c>
      <c r="C73" s="1" t="s">
        <v>71</v>
      </c>
      <c r="D73">
        <v>1</v>
      </c>
      <c r="E73">
        <v>1</v>
      </c>
      <c r="F73" s="2">
        <v>43247.465833333335</v>
      </c>
      <c r="G73" s="3">
        <v>43191</v>
      </c>
      <c r="H73" s="3">
        <v>43220</v>
      </c>
      <c r="I73" s="1" t="s">
        <v>72</v>
      </c>
      <c r="J73">
        <v>1234</v>
      </c>
      <c r="K73">
        <v>7773331122</v>
      </c>
      <c r="L73" s="1" t="s">
        <v>145</v>
      </c>
      <c r="M73" s="1" t="s">
        <v>73</v>
      </c>
      <c r="N73" s="1" t="s">
        <v>74</v>
      </c>
      <c r="O73" s="1" t="s">
        <v>74</v>
      </c>
      <c r="P73" s="1" t="s">
        <v>74</v>
      </c>
      <c r="Q73" s="1"/>
      <c r="R73" t="s">
        <v>74</v>
      </c>
      <c r="S73" s="1" t="s">
        <v>74</v>
      </c>
      <c r="T73" s="1" t="s">
        <v>74</v>
      </c>
      <c r="U73" s="1" t="s">
        <v>74</v>
      </c>
      <c r="V73" s="1"/>
      <c r="W73" s="1"/>
      <c r="X73" s="1"/>
      <c r="Y73" s="1"/>
      <c r="AA73" s="1"/>
      <c r="AC73" s="1"/>
      <c r="AD73" s="1"/>
      <c r="AE73" s="1"/>
      <c r="AN73" s="1"/>
      <c r="AP73" s="1"/>
      <c r="AQ73" s="1"/>
      <c r="AR73" s="1"/>
      <c r="AS73" s="1"/>
      <c r="AU73" s="3"/>
      <c r="AW73" s="1"/>
      <c r="AX73" s="1"/>
      <c r="AZ73">
        <v>25</v>
      </c>
      <c r="BA73">
        <v>63170.94</v>
      </c>
      <c r="BB73" s="1" t="s">
        <v>75</v>
      </c>
      <c r="BC73">
        <v>20</v>
      </c>
      <c r="BD73" s="1" t="s">
        <v>216</v>
      </c>
      <c r="BE73" s="1" t="s">
        <v>90</v>
      </c>
      <c r="BF73">
        <v>0</v>
      </c>
      <c r="BG73" s="1"/>
      <c r="BH73" s="1" t="s">
        <v>147</v>
      </c>
      <c r="BI73">
        <v>22.3</v>
      </c>
      <c r="BJ73" s="1" t="s">
        <v>238</v>
      </c>
      <c r="BL73" s="1"/>
      <c r="BN73" s="1"/>
      <c r="BO73">
        <v>54</v>
      </c>
      <c r="BP73">
        <v>63170.94</v>
      </c>
      <c r="BQ73">
        <v>63170.94</v>
      </c>
    </row>
    <row r="74" spans="1:69" x14ac:dyDescent="0.35">
      <c r="A74" s="1" t="s">
        <v>69</v>
      </c>
      <c r="B74" s="1" t="s">
        <v>70</v>
      </c>
      <c r="C74" s="1" t="s">
        <v>71</v>
      </c>
      <c r="D74">
        <v>1</v>
      </c>
      <c r="E74">
        <v>1</v>
      </c>
      <c r="F74" s="2">
        <v>43247.465833333335</v>
      </c>
      <c r="G74" s="3">
        <v>43191</v>
      </c>
      <c r="H74" s="3">
        <v>43220</v>
      </c>
      <c r="I74" s="1" t="s">
        <v>72</v>
      </c>
      <c r="J74">
        <v>1234</v>
      </c>
      <c r="K74">
        <v>7773331122</v>
      </c>
      <c r="L74" s="1" t="s">
        <v>145</v>
      </c>
      <c r="M74" s="1" t="s">
        <v>73</v>
      </c>
      <c r="N74" s="1" t="s">
        <v>74</v>
      </c>
      <c r="O74" s="1" t="s">
        <v>74</v>
      </c>
      <c r="P74" s="1" t="s">
        <v>74</v>
      </c>
      <c r="Q74" s="1"/>
      <c r="R74" t="s">
        <v>74</v>
      </c>
      <c r="S74" s="1" t="s">
        <v>74</v>
      </c>
      <c r="T74" s="1" t="s">
        <v>74</v>
      </c>
      <c r="U74" s="1" t="s">
        <v>74</v>
      </c>
      <c r="V74" s="1"/>
      <c r="W74" s="1"/>
      <c r="X74" s="1"/>
      <c r="Y74" s="1"/>
      <c r="AA74" s="1"/>
      <c r="AC74" s="1"/>
      <c r="AD74" s="1"/>
      <c r="AE74" s="1"/>
      <c r="AN74" s="1"/>
      <c r="AP74" s="1"/>
      <c r="AQ74" s="1"/>
      <c r="AR74" s="1"/>
      <c r="AS74" s="1"/>
      <c r="AU74" s="3"/>
      <c r="AW74" s="1"/>
      <c r="AX74" s="1"/>
      <c r="AZ74">
        <v>25</v>
      </c>
      <c r="BA74">
        <v>63170.94</v>
      </c>
      <c r="BB74" s="1" t="s">
        <v>75</v>
      </c>
      <c r="BC74">
        <v>21</v>
      </c>
      <c r="BD74" s="1" t="s">
        <v>217</v>
      </c>
      <c r="BE74" s="1" t="s">
        <v>147</v>
      </c>
      <c r="BF74">
        <v>8.17</v>
      </c>
      <c r="BG74" s="1" t="s">
        <v>238</v>
      </c>
      <c r="BH74" s="1" t="s">
        <v>90</v>
      </c>
      <c r="BI74">
        <v>0</v>
      </c>
      <c r="BJ74" s="1"/>
      <c r="BL74" s="1"/>
      <c r="BN74" s="1"/>
      <c r="BO74">
        <v>54</v>
      </c>
      <c r="BP74">
        <v>63170.94</v>
      </c>
      <c r="BQ74">
        <v>63170.94</v>
      </c>
    </row>
    <row r="75" spans="1:69" x14ac:dyDescent="0.35">
      <c r="A75" s="1" t="s">
        <v>69</v>
      </c>
      <c r="B75" s="1" t="s">
        <v>70</v>
      </c>
      <c r="C75" s="1" t="s">
        <v>71</v>
      </c>
      <c r="D75">
        <v>1</v>
      </c>
      <c r="E75">
        <v>1</v>
      </c>
      <c r="F75" s="2">
        <v>43247.465833333335</v>
      </c>
      <c r="G75" s="3">
        <v>43191</v>
      </c>
      <c r="H75" s="3">
        <v>43220</v>
      </c>
      <c r="I75" s="1" t="s">
        <v>72</v>
      </c>
      <c r="J75">
        <v>1234</v>
      </c>
      <c r="K75">
        <v>7773331122</v>
      </c>
      <c r="L75" s="1" t="s">
        <v>145</v>
      </c>
      <c r="M75" s="1" t="s">
        <v>73</v>
      </c>
      <c r="N75" s="1" t="s">
        <v>74</v>
      </c>
      <c r="O75" s="1" t="s">
        <v>74</v>
      </c>
      <c r="P75" s="1" t="s">
        <v>74</v>
      </c>
      <c r="Q75" s="1"/>
      <c r="R75" t="s">
        <v>74</v>
      </c>
      <c r="S75" s="1" t="s">
        <v>74</v>
      </c>
      <c r="T75" s="1" t="s">
        <v>74</v>
      </c>
      <c r="U75" s="1" t="s">
        <v>74</v>
      </c>
      <c r="V75" s="1"/>
      <c r="W75" s="1"/>
      <c r="X75" s="1"/>
      <c r="Y75" s="1"/>
      <c r="AA75" s="1"/>
      <c r="AC75" s="1"/>
      <c r="AD75" s="1"/>
      <c r="AE75" s="1"/>
      <c r="AN75" s="1"/>
      <c r="AP75" s="1"/>
      <c r="AQ75" s="1"/>
      <c r="AR75" s="1"/>
      <c r="AS75" s="1"/>
      <c r="AU75" s="3"/>
      <c r="AW75" s="1"/>
      <c r="AX75" s="1"/>
      <c r="AZ75">
        <v>25</v>
      </c>
      <c r="BA75">
        <v>63170.94</v>
      </c>
      <c r="BB75" s="1" t="s">
        <v>75</v>
      </c>
      <c r="BC75">
        <v>22</v>
      </c>
      <c r="BD75" s="1" t="s">
        <v>217</v>
      </c>
      <c r="BE75" s="1" t="s">
        <v>90</v>
      </c>
      <c r="BF75">
        <v>0</v>
      </c>
      <c r="BG75" s="1"/>
      <c r="BH75" s="1" t="s">
        <v>160</v>
      </c>
      <c r="BI75">
        <v>8.17</v>
      </c>
      <c r="BJ75" s="1" t="s">
        <v>238</v>
      </c>
      <c r="BL75" s="1"/>
      <c r="BN75" s="1"/>
      <c r="BO75">
        <v>54</v>
      </c>
      <c r="BP75">
        <v>63170.94</v>
      </c>
      <c r="BQ75">
        <v>63170.94</v>
      </c>
    </row>
    <row r="76" spans="1:69" x14ac:dyDescent="0.35">
      <c r="A76" s="1" t="s">
        <v>69</v>
      </c>
      <c r="B76" s="1" t="s">
        <v>70</v>
      </c>
      <c r="C76" s="1" t="s">
        <v>71</v>
      </c>
      <c r="D76">
        <v>1</v>
      </c>
      <c r="E76">
        <v>1</v>
      </c>
      <c r="F76" s="2">
        <v>43247.465833333335</v>
      </c>
      <c r="G76" s="3">
        <v>43191</v>
      </c>
      <c r="H76" s="3">
        <v>43220</v>
      </c>
      <c r="I76" s="1" t="s">
        <v>72</v>
      </c>
      <c r="J76">
        <v>1234</v>
      </c>
      <c r="K76">
        <v>7773331122</v>
      </c>
      <c r="L76" s="1" t="s">
        <v>145</v>
      </c>
      <c r="M76" s="1" t="s">
        <v>73</v>
      </c>
      <c r="N76" s="1" t="s">
        <v>74</v>
      </c>
      <c r="O76" s="1" t="s">
        <v>74</v>
      </c>
      <c r="P76" s="1" t="s">
        <v>74</v>
      </c>
      <c r="Q76" s="1"/>
      <c r="R76" t="s">
        <v>74</v>
      </c>
      <c r="S76" s="1" t="s">
        <v>74</v>
      </c>
      <c r="T76" s="1" t="s">
        <v>74</v>
      </c>
      <c r="U76" s="1" t="s">
        <v>74</v>
      </c>
      <c r="V76" s="1"/>
      <c r="W76" s="1"/>
      <c r="X76" s="1"/>
      <c r="Y76" s="1"/>
      <c r="AA76" s="1"/>
      <c r="AC76" s="1"/>
      <c r="AD76" s="1"/>
      <c r="AE76" s="1"/>
      <c r="AN76" s="1"/>
      <c r="AP76" s="1"/>
      <c r="AQ76" s="1"/>
      <c r="AR76" s="1"/>
      <c r="AS76" s="1"/>
      <c r="AU76" s="3"/>
      <c r="AW76" s="1"/>
      <c r="AX76" s="1"/>
      <c r="AZ76">
        <v>25</v>
      </c>
      <c r="BA76">
        <v>63170.94</v>
      </c>
      <c r="BB76" s="1" t="s">
        <v>75</v>
      </c>
      <c r="BC76">
        <v>23</v>
      </c>
      <c r="BD76" s="1" t="s">
        <v>218</v>
      </c>
      <c r="BE76" s="1" t="s">
        <v>151</v>
      </c>
      <c r="BF76">
        <v>4129.3599999999997</v>
      </c>
      <c r="BG76" s="1" t="s">
        <v>239</v>
      </c>
      <c r="BH76" s="1" t="s">
        <v>90</v>
      </c>
      <c r="BI76">
        <v>0</v>
      </c>
      <c r="BJ76" s="1"/>
      <c r="BK76">
        <v>1230</v>
      </c>
      <c r="BL76" s="1" t="s">
        <v>261</v>
      </c>
      <c r="BN76" s="1"/>
      <c r="BO76">
        <v>54</v>
      </c>
      <c r="BP76">
        <v>63170.94</v>
      </c>
      <c r="BQ76">
        <v>63170.94</v>
      </c>
    </row>
    <row r="77" spans="1:69" x14ac:dyDescent="0.35">
      <c r="A77" s="1" t="s">
        <v>69</v>
      </c>
      <c r="B77" s="1" t="s">
        <v>70</v>
      </c>
      <c r="C77" s="1" t="s">
        <v>71</v>
      </c>
      <c r="D77">
        <v>1</v>
      </c>
      <c r="E77">
        <v>1</v>
      </c>
      <c r="F77" s="2">
        <v>43247.465833333335</v>
      </c>
      <c r="G77" s="3">
        <v>43191</v>
      </c>
      <c r="H77" s="3">
        <v>43220</v>
      </c>
      <c r="I77" s="1" t="s">
        <v>72</v>
      </c>
      <c r="J77">
        <v>1234</v>
      </c>
      <c r="K77">
        <v>7773331122</v>
      </c>
      <c r="L77" s="1" t="s">
        <v>145</v>
      </c>
      <c r="M77" s="1" t="s">
        <v>73</v>
      </c>
      <c r="N77" s="1" t="s">
        <v>74</v>
      </c>
      <c r="O77" s="1" t="s">
        <v>74</v>
      </c>
      <c r="P77" s="1" t="s">
        <v>74</v>
      </c>
      <c r="Q77" s="1"/>
      <c r="R77" t="s">
        <v>74</v>
      </c>
      <c r="S77" s="1" t="s">
        <v>74</v>
      </c>
      <c r="T77" s="1" t="s">
        <v>74</v>
      </c>
      <c r="U77" s="1" t="s">
        <v>74</v>
      </c>
      <c r="V77" s="1"/>
      <c r="W77" s="1"/>
      <c r="X77" s="1"/>
      <c r="Y77" s="1"/>
      <c r="AA77" s="1"/>
      <c r="AC77" s="1"/>
      <c r="AD77" s="1"/>
      <c r="AE77" s="1"/>
      <c r="AN77" s="1"/>
      <c r="AP77" s="1"/>
      <c r="AQ77" s="1"/>
      <c r="AR77" s="1"/>
      <c r="AS77" s="1"/>
      <c r="AU77" s="3"/>
      <c r="AW77" s="1"/>
      <c r="AX77" s="1"/>
      <c r="AZ77">
        <v>25</v>
      </c>
      <c r="BA77">
        <v>63170.94</v>
      </c>
      <c r="BB77" s="1" t="s">
        <v>75</v>
      </c>
      <c r="BC77">
        <v>24</v>
      </c>
      <c r="BD77" s="1" t="s">
        <v>218</v>
      </c>
      <c r="BE77" s="1" t="s">
        <v>90</v>
      </c>
      <c r="BF77">
        <v>0</v>
      </c>
      <c r="BG77" s="1"/>
      <c r="BH77" s="1" t="s">
        <v>107</v>
      </c>
      <c r="BI77">
        <v>3357.2</v>
      </c>
      <c r="BJ77" s="1" t="s">
        <v>239</v>
      </c>
      <c r="BL77" s="1"/>
      <c r="BM77">
        <v>1000</v>
      </c>
      <c r="BN77" s="1" t="s">
        <v>261</v>
      </c>
      <c r="BO77">
        <v>54</v>
      </c>
      <c r="BP77">
        <v>63170.94</v>
      </c>
      <c r="BQ77">
        <v>63170.94</v>
      </c>
    </row>
    <row r="78" spans="1:69" x14ac:dyDescent="0.35">
      <c r="A78" s="1" t="s">
        <v>69</v>
      </c>
      <c r="B78" s="1" t="s">
        <v>70</v>
      </c>
      <c r="C78" s="1" t="s">
        <v>71</v>
      </c>
      <c r="D78">
        <v>1</v>
      </c>
      <c r="E78">
        <v>1</v>
      </c>
      <c r="F78" s="2">
        <v>43247.465833333335</v>
      </c>
      <c r="G78" s="3">
        <v>43191</v>
      </c>
      <c r="H78" s="3">
        <v>43220</v>
      </c>
      <c r="I78" s="1" t="s">
        <v>72</v>
      </c>
      <c r="J78">
        <v>1234</v>
      </c>
      <c r="K78">
        <v>7773331122</v>
      </c>
      <c r="L78" s="1" t="s">
        <v>145</v>
      </c>
      <c r="M78" s="1" t="s">
        <v>73</v>
      </c>
      <c r="N78" s="1" t="s">
        <v>74</v>
      </c>
      <c r="O78" s="1" t="s">
        <v>74</v>
      </c>
      <c r="P78" s="1" t="s">
        <v>74</v>
      </c>
      <c r="Q78" s="1"/>
      <c r="R78" t="s">
        <v>74</v>
      </c>
      <c r="S78" s="1" t="s">
        <v>74</v>
      </c>
      <c r="T78" s="1" t="s">
        <v>74</v>
      </c>
      <c r="U78" s="1" t="s">
        <v>74</v>
      </c>
      <c r="V78" s="1"/>
      <c r="W78" s="1"/>
      <c r="X78" s="1"/>
      <c r="Y78" s="1"/>
      <c r="AA78" s="1"/>
      <c r="AC78" s="1"/>
      <c r="AD78" s="1"/>
      <c r="AE78" s="1"/>
      <c r="AN78" s="1"/>
      <c r="AP78" s="1"/>
      <c r="AQ78" s="1"/>
      <c r="AR78" s="1"/>
      <c r="AS78" s="1"/>
      <c r="AU78" s="3"/>
      <c r="AW78" s="1"/>
      <c r="AX78" s="1"/>
      <c r="AZ78">
        <v>25</v>
      </c>
      <c r="BA78">
        <v>63170.94</v>
      </c>
      <c r="BB78" s="1" t="s">
        <v>75</v>
      </c>
      <c r="BC78">
        <v>25</v>
      </c>
      <c r="BD78" s="1" t="s">
        <v>218</v>
      </c>
      <c r="BE78" s="1" t="s">
        <v>90</v>
      </c>
      <c r="BF78">
        <v>0</v>
      </c>
      <c r="BG78" s="1"/>
      <c r="BH78" s="1" t="s">
        <v>91</v>
      </c>
      <c r="BI78">
        <v>772.16</v>
      </c>
      <c r="BJ78" s="1" t="s">
        <v>239</v>
      </c>
      <c r="BL78" s="1"/>
      <c r="BM78">
        <v>230</v>
      </c>
      <c r="BN78" s="1" t="s">
        <v>261</v>
      </c>
      <c r="BO78">
        <v>54</v>
      </c>
      <c r="BP78">
        <v>63170.94</v>
      </c>
      <c r="BQ78">
        <v>63170.94</v>
      </c>
    </row>
    <row r="79" spans="1:69" x14ac:dyDescent="0.35">
      <c r="A79" s="1" t="s">
        <v>69</v>
      </c>
      <c r="B79" s="1" t="s">
        <v>70</v>
      </c>
      <c r="C79" s="1" t="s">
        <v>71</v>
      </c>
      <c r="D79">
        <v>1</v>
      </c>
      <c r="E79">
        <v>1</v>
      </c>
      <c r="F79" s="2">
        <v>43247.465833333335</v>
      </c>
      <c r="G79" s="3">
        <v>43191</v>
      </c>
      <c r="H79" s="3">
        <v>43220</v>
      </c>
      <c r="I79" s="1" t="s">
        <v>72</v>
      </c>
      <c r="J79">
        <v>1234</v>
      </c>
      <c r="K79">
        <v>7773331122</v>
      </c>
      <c r="L79" s="1" t="s">
        <v>145</v>
      </c>
      <c r="M79" s="1" t="s">
        <v>73</v>
      </c>
      <c r="N79" s="1" t="s">
        <v>74</v>
      </c>
      <c r="O79" s="1" t="s">
        <v>74</v>
      </c>
      <c r="P79" s="1" t="s">
        <v>74</v>
      </c>
      <c r="Q79" s="1"/>
      <c r="R79" t="s">
        <v>74</v>
      </c>
      <c r="S79" s="1" t="s">
        <v>74</v>
      </c>
      <c r="T79" s="1" t="s">
        <v>74</v>
      </c>
      <c r="U79" s="1" t="s">
        <v>74</v>
      </c>
      <c r="V79" s="1"/>
      <c r="W79" s="1"/>
      <c r="X79" s="1"/>
      <c r="Y79" s="1"/>
      <c r="AA79" s="1"/>
      <c r="AC79" s="1"/>
      <c r="AD79" s="1"/>
      <c r="AE79" s="1"/>
      <c r="AN79" s="1"/>
      <c r="AP79" s="1"/>
      <c r="AQ79" s="1"/>
      <c r="AR79" s="1"/>
      <c r="AS79" s="1"/>
      <c r="AU79" s="3"/>
      <c r="AW79" s="1"/>
      <c r="AX79" s="1"/>
      <c r="AZ79">
        <v>25</v>
      </c>
      <c r="BA79">
        <v>63170.94</v>
      </c>
      <c r="BB79" s="1" t="s">
        <v>75</v>
      </c>
      <c r="BC79">
        <v>26</v>
      </c>
      <c r="BD79" s="1" t="s">
        <v>219</v>
      </c>
      <c r="BE79" s="1" t="s">
        <v>114</v>
      </c>
      <c r="BF79">
        <v>14760</v>
      </c>
      <c r="BG79" s="1" t="s">
        <v>240</v>
      </c>
      <c r="BH79" s="1" t="s">
        <v>90</v>
      </c>
      <c r="BI79">
        <v>0</v>
      </c>
      <c r="BJ79" s="1"/>
      <c r="BL79" s="1"/>
      <c r="BN79" s="1"/>
      <c r="BO79">
        <v>54</v>
      </c>
      <c r="BP79">
        <v>63170.94</v>
      </c>
      <c r="BQ79">
        <v>63170.94</v>
      </c>
    </row>
    <row r="80" spans="1:69" x14ac:dyDescent="0.35">
      <c r="A80" s="1" t="s">
        <v>69</v>
      </c>
      <c r="B80" s="1" t="s">
        <v>70</v>
      </c>
      <c r="C80" s="1" t="s">
        <v>71</v>
      </c>
      <c r="D80">
        <v>1</v>
      </c>
      <c r="E80">
        <v>1</v>
      </c>
      <c r="F80" s="2">
        <v>43247.465833333335</v>
      </c>
      <c r="G80" s="3">
        <v>43191</v>
      </c>
      <c r="H80" s="3">
        <v>43220</v>
      </c>
      <c r="I80" s="1" t="s">
        <v>72</v>
      </c>
      <c r="J80">
        <v>1234</v>
      </c>
      <c r="K80">
        <v>7773331122</v>
      </c>
      <c r="L80" s="1" t="s">
        <v>145</v>
      </c>
      <c r="M80" s="1" t="s">
        <v>73</v>
      </c>
      <c r="N80" s="1" t="s">
        <v>74</v>
      </c>
      <c r="O80" s="1" t="s">
        <v>74</v>
      </c>
      <c r="P80" s="1" t="s">
        <v>74</v>
      </c>
      <c r="Q80" s="1"/>
      <c r="R80" t="s">
        <v>74</v>
      </c>
      <c r="S80" s="1" t="s">
        <v>74</v>
      </c>
      <c r="T80" s="1" t="s">
        <v>74</v>
      </c>
      <c r="U80" s="1" t="s">
        <v>74</v>
      </c>
      <c r="V80" s="1"/>
      <c r="W80" s="1"/>
      <c r="X80" s="1"/>
      <c r="Y80" s="1"/>
      <c r="AA80" s="1"/>
      <c r="AC80" s="1"/>
      <c r="AD80" s="1"/>
      <c r="AE80" s="1"/>
      <c r="AN80" s="1"/>
      <c r="AP80" s="1"/>
      <c r="AQ80" s="1"/>
      <c r="AR80" s="1"/>
      <c r="AS80" s="1"/>
      <c r="AU80" s="3"/>
      <c r="AW80" s="1"/>
      <c r="AX80" s="1"/>
      <c r="AZ80">
        <v>25</v>
      </c>
      <c r="BA80">
        <v>63170.94</v>
      </c>
      <c r="BB80" s="1" t="s">
        <v>75</v>
      </c>
      <c r="BC80">
        <v>27</v>
      </c>
      <c r="BD80" s="1" t="s">
        <v>219</v>
      </c>
      <c r="BE80" s="1" t="s">
        <v>90</v>
      </c>
      <c r="BF80">
        <v>0</v>
      </c>
      <c r="BG80" s="1"/>
      <c r="BH80" s="1" t="s">
        <v>107</v>
      </c>
      <c r="BI80">
        <v>12000</v>
      </c>
      <c r="BJ80" s="1" t="s">
        <v>240</v>
      </c>
      <c r="BL80" s="1"/>
      <c r="BN80" s="1"/>
      <c r="BO80">
        <v>54</v>
      </c>
      <c r="BP80">
        <v>63170.94</v>
      </c>
      <c r="BQ80">
        <v>63170.94</v>
      </c>
    </row>
    <row r="81" spans="1:69" x14ac:dyDescent="0.35">
      <c r="A81" s="1" t="s">
        <v>69</v>
      </c>
      <c r="B81" s="1" t="s">
        <v>70</v>
      </c>
      <c r="C81" s="1" t="s">
        <v>71</v>
      </c>
      <c r="D81">
        <v>1</v>
      </c>
      <c r="E81">
        <v>1</v>
      </c>
      <c r="F81" s="2">
        <v>43247.465833333335</v>
      </c>
      <c r="G81" s="3">
        <v>43191</v>
      </c>
      <c r="H81" s="3">
        <v>43220</v>
      </c>
      <c r="I81" s="1" t="s">
        <v>72</v>
      </c>
      <c r="J81">
        <v>1234</v>
      </c>
      <c r="K81">
        <v>7773331122</v>
      </c>
      <c r="L81" s="1" t="s">
        <v>145</v>
      </c>
      <c r="M81" s="1" t="s">
        <v>73</v>
      </c>
      <c r="N81" s="1" t="s">
        <v>74</v>
      </c>
      <c r="O81" s="1" t="s">
        <v>74</v>
      </c>
      <c r="P81" s="1" t="s">
        <v>74</v>
      </c>
      <c r="Q81" s="1"/>
      <c r="R81" t="s">
        <v>74</v>
      </c>
      <c r="S81" s="1" t="s">
        <v>74</v>
      </c>
      <c r="T81" s="1" t="s">
        <v>74</v>
      </c>
      <c r="U81" s="1" t="s">
        <v>74</v>
      </c>
      <c r="V81" s="1"/>
      <c r="W81" s="1"/>
      <c r="X81" s="1"/>
      <c r="Y81" s="1"/>
      <c r="AA81" s="1"/>
      <c r="AC81" s="1"/>
      <c r="AD81" s="1"/>
      <c r="AE81" s="1"/>
      <c r="AN81" s="1"/>
      <c r="AP81" s="1"/>
      <c r="AQ81" s="1"/>
      <c r="AR81" s="1"/>
      <c r="AS81" s="1"/>
      <c r="AU81" s="3"/>
      <c r="AW81" s="1"/>
      <c r="AX81" s="1"/>
      <c r="AZ81">
        <v>25</v>
      </c>
      <c r="BA81">
        <v>63170.94</v>
      </c>
      <c r="BB81" s="1" t="s">
        <v>75</v>
      </c>
      <c r="BC81">
        <v>28</v>
      </c>
      <c r="BD81" s="1" t="s">
        <v>219</v>
      </c>
      <c r="BE81" s="1" t="s">
        <v>90</v>
      </c>
      <c r="BF81">
        <v>0</v>
      </c>
      <c r="BG81" s="1"/>
      <c r="BH81" s="1" t="s">
        <v>91</v>
      </c>
      <c r="BI81">
        <v>2760</v>
      </c>
      <c r="BJ81" s="1" t="s">
        <v>240</v>
      </c>
      <c r="BL81" s="1"/>
      <c r="BN81" s="1"/>
      <c r="BO81">
        <v>54</v>
      </c>
      <c r="BP81">
        <v>63170.94</v>
      </c>
      <c r="BQ81">
        <v>63170.94</v>
      </c>
    </row>
    <row r="82" spans="1:69" x14ac:dyDescent="0.35">
      <c r="A82" s="1" t="s">
        <v>69</v>
      </c>
      <c r="B82" s="1" t="s">
        <v>70</v>
      </c>
      <c r="C82" s="1" t="s">
        <v>71</v>
      </c>
      <c r="D82">
        <v>1</v>
      </c>
      <c r="E82">
        <v>1</v>
      </c>
      <c r="F82" s="2">
        <v>43247.465833333335</v>
      </c>
      <c r="G82" s="3">
        <v>43191</v>
      </c>
      <c r="H82" s="3">
        <v>43220</v>
      </c>
      <c r="I82" s="1" t="s">
        <v>72</v>
      </c>
      <c r="J82">
        <v>1234</v>
      </c>
      <c r="K82">
        <v>7773331122</v>
      </c>
      <c r="L82" s="1" t="s">
        <v>145</v>
      </c>
      <c r="M82" s="1" t="s">
        <v>73</v>
      </c>
      <c r="N82" s="1" t="s">
        <v>74</v>
      </c>
      <c r="O82" s="1" t="s">
        <v>74</v>
      </c>
      <c r="P82" s="1" t="s">
        <v>74</v>
      </c>
      <c r="Q82" s="1"/>
      <c r="R82" t="s">
        <v>74</v>
      </c>
      <c r="S82" s="1" t="s">
        <v>74</v>
      </c>
      <c r="T82" s="1" t="s">
        <v>74</v>
      </c>
      <c r="U82" s="1" t="s">
        <v>74</v>
      </c>
      <c r="V82" s="1"/>
      <c r="W82" s="1"/>
      <c r="X82" s="1"/>
      <c r="Y82" s="1"/>
      <c r="AA82" s="1"/>
      <c r="AC82" s="1"/>
      <c r="AD82" s="1"/>
      <c r="AE82" s="1"/>
      <c r="AN82" s="1"/>
      <c r="AP82" s="1"/>
      <c r="AQ82" s="1"/>
      <c r="AR82" s="1"/>
      <c r="AS82" s="1"/>
      <c r="AU82" s="3"/>
      <c r="AW82" s="1"/>
      <c r="AX82" s="1"/>
      <c r="AZ82">
        <v>25</v>
      </c>
      <c r="BA82">
        <v>63170.94</v>
      </c>
      <c r="BB82" s="1" t="s">
        <v>75</v>
      </c>
      <c r="BC82">
        <v>29</v>
      </c>
      <c r="BD82" s="1" t="s">
        <v>220</v>
      </c>
      <c r="BE82" s="1" t="s">
        <v>161</v>
      </c>
      <c r="BF82">
        <v>337.5</v>
      </c>
      <c r="BG82" s="1" t="s">
        <v>241</v>
      </c>
      <c r="BH82" s="1" t="s">
        <v>90</v>
      </c>
      <c r="BI82">
        <v>0</v>
      </c>
      <c r="BJ82" s="1"/>
      <c r="BL82" s="1"/>
      <c r="BN82" s="1"/>
      <c r="BO82">
        <v>54</v>
      </c>
      <c r="BP82">
        <v>63170.94</v>
      </c>
      <c r="BQ82">
        <v>63170.94</v>
      </c>
    </row>
    <row r="83" spans="1:69" x14ac:dyDescent="0.35">
      <c r="A83" s="1" t="s">
        <v>69</v>
      </c>
      <c r="B83" s="1" t="s">
        <v>70</v>
      </c>
      <c r="C83" s="1" t="s">
        <v>71</v>
      </c>
      <c r="D83">
        <v>1</v>
      </c>
      <c r="E83">
        <v>1</v>
      </c>
      <c r="F83" s="2">
        <v>43247.465833333335</v>
      </c>
      <c r="G83" s="3">
        <v>43191</v>
      </c>
      <c r="H83" s="3">
        <v>43220</v>
      </c>
      <c r="I83" s="1" t="s">
        <v>72</v>
      </c>
      <c r="J83">
        <v>1234</v>
      </c>
      <c r="K83">
        <v>7773331122</v>
      </c>
      <c r="L83" s="1" t="s">
        <v>145</v>
      </c>
      <c r="M83" s="1" t="s">
        <v>73</v>
      </c>
      <c r="N83" s="1" t="s">
        <v>74</v>
      </c>
      <c r="O83" s="1" t="s">
        <v>74</v>
      </c>
      <c r="P83" s="1" t="s">
        <v>74</v>
      </c>
      <c r="Q83" s="1"/>
      <c r="R83" t="s">
        <v>74</v>
      </c>
      <c r="S83" s="1" t="s">
        <v>74</v>
      </c>
      <c r="T83" s="1" t="s">
        <v>74</v>
      </c>
      <c r="U83" s="1" t="s">
        <v>74</v>
      </c>
      <c r="V83" s="1"/>
      <c r="W83" s="1"/>
      <c r="X83" s="1"/>
      <c r="Y83" s="1"/>
      <c r="AA83" s="1"/>
      <c r="AC83" s="1"/>
      <c r="AD83" s="1"/>
      <c r="AE83" s="1"/>
      <c r="AN83" s="1"/>
      <c r="AP83" s="1"/>
      <c r="AQ83" s="1"/>
      <c r="AR83" s="1"/>
      <c r="AS83" s="1"/>
      <c r="AU83" s="3"/>
      <c r="AW83" s="1"/>
      <c r="AX83" s="1"/>
      <c r="AZ83">
        <v>25</v>
      </c>
      <c r="BA83">
        <v>63170.94</v>
      </c>
      <c r="BB83" s="1" t="s">
        <v>75</v>
      </c>
      <c r="BC83">
        <v>30</v>
      </c>
      <c r="BD83" s="1" t="s">
        <v>220</v>
      </c>
      <c r="BE83" s="1" t="s">
        <v>90</v>
      </c>
      <c r="BF83">
        <v>0</v>
      </c>
      <c r="BG83" s="1"/>
      <c r="BH83" s="1" t="s">
        <v>152</v>
      </c>
      <c r="BI83">
        <v>337.5</v>
      </c>
      <c r="BJ83" s="1" t="s">
        <v>241</v>
      </c>
      <c r="BL83" s="1"/>
      <c r="BN83" s="1"/>
      <c r="BO83">
        <v>54</v>
      </c>
      <c r="BP83">
        <v>63170.94</v>
      </c>
      <c r="BQ83">
        <v>63170.94</v>
      </c>
    </row>
    <row r="84" spans="1:69" x14ac:dyDescent="0.35">
      <c r="A84" s="1" t="s">
        <v>69</v>
      </c>
      <c r="B84" s="1" t="s">
        <v>70</v>
      </c>
      <c r="C84" s="1" t="s">
        <v>71</v>
      </c>
      <c r="D84">
        <v>1</v>
      </c>
      <c r="E84">
        <v>1</v>
      </c>
      <c r="F84" s="2">
        <v>43247.465833333335</v>
      </c>
      <c r="G84" s="3">
        <v>43191</v>
      </c>
      <c r="H84" s="3">
        <v>43220</v>
      </c>
      <c r="I84" s="1" t="s">
        <v>72</v>
      </c>
      <c r="J84">
        <v>1234</v>
      </c>
      <c r="K84">
        <v>7773331122</v>
      </c>
      <c r="L84" s="1" t="s">
        <v>145</v>
      </c>
      <c r="M84" s="1" t="s">
        <v>73</v>
      </c>
      <c r="N84" s="1" t="s">
        <v>74</v>
      </c>
      <c r="O84" s="1" t="s">
        <v>74</v>
      </c>
      <c r="P84" s="1" t="s">
        <v>74</v>
      </c>
      <c r="Q84" s="1"/>
      <c r="R84" t="s">
        <v>74</v>
      </c>
      <c r="S84" s="1" t="s">
        <v>74</v>
      </c>
      <c r="T84" s="1" t="s">
        <v>74</v>
      </c>
      <c r="U84" s="1" t="s">
        <v>74</v>
      </c>
      <c r="V84" s="1"/>
      <c r="W84" s="1"/>
      <c r="X84" s="1"/>
      <c r="Y84" s="1"/>
      <c r="AA84" s="1"/>
      <c r="AC84" s="1"/>
      <c r="AD84" s="1"/>
      <c r="AE84" s="1"/>
      <c r="AN84" s="1"/>
      <c r="AP84" s="1"/>
      <c r="AQ84" s="1"/>
      <c r="AR84" s="1"/>
      <c r="AS84" s="1"/>
      <c r="AU84" s="3"/>
      <c r="AW84" s="1"/>
      <c r="AX84" s="1"/>
      <c r="AZ84">
        <v>25</v>
      </c>
      <c r="BA84">
        <v>63170.94</v>
      </c>
      <c r="BB84" s="1" t="s">
        <v>75</v>
      </c>
      <c r="BC84">
        <v>31</v>
      </c>
      <c r="BD84" s="1" t="s">
        <v>221</v>
      </c>
      <c r="BE84" s="1" t="s">
        <v>161</v>
      </c>
      <c r="BF84">
        <v>946.8</v>
      </c>
      <c r="BG84" s="1" t="s">
        <v>241</v>
      </c>
      <c r="BH84" s="1" t="s">
        <v>90</v>
      </c>
      <c r="BI84">
        <v>0</v>
      </c>
      <c r="BJ84" s="1"/>
      <c r="BL84" s="1"/>
      <c r="BN84" s="1"/>
      <c r="BO84">
        <v>54</v>
      </c>
      <c r="BP84">
        <v>63170.94</v>
      </c>
      <c r="BQ84">
        <v>63170.94</v>
      </c>
    </row>
    <row r="85" spans="1:69" x14ac:dyDescent="0.35">
      <c r="A85" s="1" t="s">
        <v>69</v>
      </c>
      <c r="B85" s="1" t="s">
        <v>70</v>
      </c>
      <c r="C85" s="1" t="s">
        <v>71</v>
      </c>
      <c r="D85">
        <v>1</v>
      </c>
      <c r="E85">
        <v>1</v>
      </c>
      <c r="F85" s="2">
        <v>43247.465833333335</v>
      </c>
      <c r="G85" s="3">
        <v>43191</v>
      </c>
      <c r="H85" s="3">
        <v>43220</v>
      </c>
      <c r="I85" s="1" t="s">
        <v>72</v>
      </c>
      <c r="J85">
        <v>1234</v>
      </c>
      <c r="K85">
        <v>7773331122</v>
      </c>
      <c r="L85" s="1" t="s">
        <v>145</v>
      </c>
      <c r="M85" s="1" t="s">
        <v>73</v>
      </c>
      <c r="N85" s="1" t="s">
        <v>74</v>
      </c>
      <c r="O85" s="1" t="s">
        <v>74</v>
      </c>
      <c r="P85" s="1" t="s">
        <v>74</v>
      </c>
      <c r="Q85" s="1"/>
      <c r="R85" t="s">
        <v>74</v>
      </c>
      <c r="S85" s="1" t="s">
        <v>74</v>
      </c>
      <c r="T85" s="1" t="s">
        <v>74</v>
      </c>
      <c r="U85" s="1" t="s">
        <v>74</v>
      </c>
      <c r="V85" s="1"/>
      <c r="W85" s="1"/>
      <c r="X85" s="1"/>
      <c r="Y85" s="1"/>
      <c r="AA85" s="1"/>
      <c r="AC85" s="1"/>
      <c r="AD85" s="1"/>
      <c r="AE85" s="1"/>
      <c r="AN85" s="1"/>
      <c r="AP85" s="1"/>
      <c r="AQ85" s="1"/>
      <c r="AR85" s="1"/>
      <c r="AS85" s="1"/>
      <c r="AU85" s="3"/>
      <c r="AW85" s="1"/>
      <c r="AX85" s="1"/>
      <c r="AZ85">
        <v>25</v>
      </c>
      <c r="BA85">
        <v>63170.94</v>
      </c>
      <c r="BB85" s="1" t="s">
        <v>75</v>
      </c>
      <c r="BC85">
        <v>32</v>
      </c>
      <c r="BD85" s="1" t="s">
        <v>221</v>
      </c>
      <c r="BE85" s="1" t="s">
        <v>90</v>
      </c>
      <c r="BF85">
        <v>0</v>
      </c>
      <c r="BG85" s="1"/>
      <c r="BH85" s="1" t="s">
        <v>151</v>
      </c>
      <c r="BI85">
        <v>946.8</v>
      </c>
      <c r="BJ85" s="1" t="s">
        <v>241</v>
      </c>
      <c r="BL85" s="1"/>
      <c r="BN85" s="1"/>
      <c r="BO85">
        <v>54</v>
      </c>
      <c r="BP85">
        <v>63170.94</v>
      </c>
      <c r="BQ85">
        <v>63170.94</v>
      </c>
    </row>
    <row r="86" spans="1:69" x14ac:dyDescent="0.35">
      <c r="A86" s="1" t="s">
        <v>69</v>
      </c>
      <c r="B86" s="1" t="s">
        <v>70</v>
      </c>
      <c r="C86" s="1" t="s">
        <v>71</v>
      </c>
      <c r="D86">
        <v>1</v>
      </c>
      <c r="E86">
        <v>1</v>
      </c>
      <c r="F86" s="2">
        <v>43247.465833333335</v>
      </c>
      <c r="G86" s="3">
        <v>43191</v>
      </c>
      <c r="H86" s="3">
        <v>43220</v>
      </c>
      <c r="I86" s="1" t="s">
        <v>72</v>
      </c>
      <c r="J86">
        <v>1234</v>
      </c>
      <c r="K86">
        <v>7773331122</v>
      </c>
      <c r="L86" s="1" t="s">
        <v>145</v>
      </c>
      <c r="M86" s="1" t="s">
        <v>73</v>
      </c>
      <c r="N86" s="1" t="s">
        <v>74</v>
      </c>
      <c r="O86" s="1" t="s">
        <v>74</v>
      </c>
      <c r="P86" s="1" t="s">
        <v>74</v>
      </c>
      <c r="Q86" s="1"/>
      <c r="R86" t="s">
        <v>74</v>
      </c>
      <c r="S86" s="1" t="s">
        <v>74</v>
      </c>
      <c r="T86" s="1" t="s">
        <v>74</v>
      </c>
      <c r="U86" s="1" t="s">
        <v>74</v>
      </c>
      <c r="V86" s="1"/>
      <c r="W86" s="1"/>
      <c r="X86" s="1"/>
      <c r="Y86" s="1"/>
      <c r="AA86" s="1"/>
      <c r="AC86" s="1"/>
      <c r="AD86" s="1"/>
      <c r="AE86" s="1"/>
      <c r="AN86" s="1"/>
      <c r="AP86" s="1"/>
      <c r="AQ86" s="1"/>
      <c r="AR86" s="1"/>
      <c r="AS86" s="1"/>
      <c r="AU86" s="3"/>
      <c r="AW86" s="1"/>
      <c r="AX86" s="1"/>
      <c r="AZ86">
        <v>25</v>
      </c>
      <c r="BA86">
        <v>63170.94</v>
      </c>
      <c r="BB86" s="1" t="s">
        <v>75</v>
      </c>
      <c r="BC86">
        <v>33</v>
      </c>
      <c r="BD86" s="1" t="s">
        <v>222</v>
      </c>
      <c r="BE86" s="1" t="s">
        <v>147</v>
      </c>
      <c r="BF86">
        <v>3500.3</v>
      </c>
      <c r="BG86" s="1" t="s">
        <v>242</v>
      </c>
      <c r="BH86" s="1" t="s">
        <v>90</v>
      </c>
      <c r="BI86">
        <v>0</v>
      </c>
      <c r="BJ86" s="1"/>
      <c r="BK86">
        <v>1000</v>
      </c>
      <c r="BL86" s="1" t="s">
        <v>261</v>
      </c>
      <c r="BN86" s="1"/>
      <c r="BO86">
        <v>54</v>
      </c>
      <c r="BP86">
        <v>63170.94</v>
      </c>
      <c r="BQ86">
        <v>63170.94</v>
      </c>
    </row>
    <row r="87" spans="1:69" x14ac:dyDescent="0.35">
      <c r="A87" s="1" t="s">
        <v>69</v>
      </c>
      <c r="B87" s="1" t="s">
        <v>70</v>
      </c>
      <c r="C87" s="1" t="s">
        <v>71</v>
      </c>
      <c r="D87">
        <v>1</v>
      </c>
      <c r="E87">
        <v>1</v>
      </c>
      <c r="F87" s="2">
        <v>43247.465833333335</v>
      </c>
      <c r="G87" s="3">
        <v>43191</v>
      </c>
      <c r="H87" s="3">
        <v>43220</v>
      </c>
      <c r="I87" s="1" t="s">
        <v>72</v>
      </c>
      <c r="J87">
        <v>1234</v>
      </c>
      <c r="K87">
        <v>7773331122</v>
      </c>
      <c r="L87" s="1" t="s">
        <v>145</v>
      </c>
      <c r="M87" s="1" t="s">
        <v>73</v>
      </c>
      <c r="N87" s="1" t="s">
        <v>74</v>
      </c>
      <c r="O87" s="1" t="s">
        <v>74</v>
      </c>
      <c r="P87" s="1" t="s">
        <v>74</v>
      </c>
      <c r="Q87" s="1"/>
      <c r="R87" t="s">
        <v>74</v>
      </c>
      <c r="S87" s="1" t="s">
        <v>74</v>
      </c>
      <c r="T87" s="1" t="s">
        <v>74</v>
      </c>
      <c r="U87" s="1" t="s">
        <v>74</v>
      </c>
      <c r="V87" s="1"/>
      <c r="W87" s="1"/>
      <c r="X87" s="1"/>
      <c r="Y87" s="1"/>
      <c r="AA87" s="1"/>
      <c r="AC87" s="1"/>
      <c r="AD87" s="1"/>
      <c r="AE87" s="1"/>
      <c r="AN87" s="1"/>
      <c r="AP87" s="1"/>
      <c r="AQ87" s="1"/>
      <c r="AR87" s="1"/>
      <c r="AS87" s="1"/>
      <c r="AU87" s="3"/>
      <c r="AW87" s="1"/>
      <c r="AX87" s="1"/>
      <c r="AZ87">
        <v>25</v>
      </c>
      <c r="BA87">
        <v>63170.94</v>
      </c>
      <c r="BB87" s="1" t="s">
        <v>75</v>
      </c>
      <c r="BC87">
        <v>34</v>
      </c>
      <c r="BD87" s="1" t="s">
        <v>222</v>
      </c>
      <c r="BE87" s="1" t="s">
        <v>90</v>
      </c>
      <c r="BF87">
        <v>0</v>
      </c>
      <c r="BG87" s="1"/>
      <c r="BH87" s="1" t="s">
        <v>151</v>
      </c>
      <c r="BI87">
        <v>3500.3</v>
      </c>
      <c r="BJ87" s="1" t="s">
        <v>242</v>
      </c>
      <c r="BL87" s="1"/>
      <c r="BM87">
        <v>1000</v>
      </c>
      <c r="BN87" s="1" t="s">
        <v>261</v>
      </c>
      <c r="BO87">
        <v>54</v>
      </c>
      <c r="BP87">
        <v>63170.94</v>
      </c>
      <c r="BQ87">
        <v>63170.94</v>
      </c>
    </row>
    <row r="88" spans="1:69" x14ac:dyDescent="0.35">
      <c r="A88" s="1" t="s">
        <v>69</v>
      </c>
      <c r="B88" s="1" t="s">
        <v>70</v>
      </c>
      <c r="C88" s="1" t="s">
        <v>71</v>
      </c>
      <c r="D88">
        <v>1</v>
      </c>
      <c r="E88">
        <v>1</v>
      </c>
      <c r="F88" s="2">
        <v>43247.465833333335</v>
      </c>
      <c r="G88" s="3">
        <v>43191</v>
      </c>
      <c r="H88" s="3">
        <v>43220</v>
      </c>
      <c r="I88" s="1" t="s">
        <v>72</v>
      </c>
      <c r="J88">
        <v>1234</v>
      </c>
      <c r="K88">
        <v>7773331122</v>
      </c>
      <c r="L88" s="1" t="s">
        <v>145</v>
      </c>
      <c r="M88" s="1" t="s">
        <v>73</v>
      </c>
      <c r="N88" s="1" t="s">
        <v>74</v>
      </c>
      <c r="O88" s="1" t="s">
        <v>74</v>
      </c>
      <c r="P88" s="1" t="s">
        <v>74</v>
      </c>
      <c r="Q88" s="1"/>
      <c r="R88" t="s">
        <v>74</v>
      </c>
      <c r="S88" s="1" t="s">
        <v>74</v>
      </c>
      <c r="T88" s="1" t="s">
        <v>74</v>
      </c>
      <c r="U88" s="1" t="s">
        <v>74</v>
      </c>
      <c r="V88" s="1"/>
      <c r="W88" s="1"/>
      <c r="X88" s="1"/>
      <c r="Y88" s="1"/>
      <c r="AA88" s="1"/>
      <c r="AC88" s="1"/>
      <c r="AD88" s="1"/>
      <c r="AE88" s="1"/>
      <c r="AN88" s="1"/>
      <c r="AP88" s="1"/>
      <c r="AQ88" s="1"/>
      <c r="AR88" s="1"/>
      <c r="AS88" s="1"/>
      <c r="AU88" s="3"/>
      <c r="AW88" s="1"/>
      <c r="AX88" s="1"/>
      <c r="AZ88">
        <v>25</v>
      </c>
      <c r="BA88">
        <v>63170.94</v>
      </c>
      <c r="BB88" s="1" t="s">
        <v>75</v>
      </c>
      <c r="BC88">
        <v>35</v>
      </c>
      <c r="BD88" s="1" t="s">
        <v>223</v>
      </c>
      <c r="BE88" s="1" t="s">
        <v>106</v>
      </c>
      <c r="BF88">
        <v>805.07</v>
      </c>
      <c r="BG88" s="1" t="s">
        <v>242</v>
      </c>
      <c r="BH88" s="1" t="s">
        <v>90</v>
      </c>
      <c r="BI88">
        <v>0</v>
      </c>
      <c r="BJ88" s="1"/>
      <c r="BL88" s="1"/>
      <c r="BN88" s="1"/>
      <c r="BO88">
        <v>54</v>
      </c>
      <c r="BP88">
        <v>63170.94</v>
      </c>
      <c r="BQ88">
        <v>63170.94</v>
      </c>
    </row>
    <row r="89" spans="1:69" x14ac:dyDescent="0.35">
      <c r="A89" s="1" t="s">
        <v>69</v>
      </c>
      <c r="B89" s="1" t="s">
        <v>70</v>
      </c>
      <c r="C89" s="1" t="s">
        <v>71</v>
      </c>
      <c r="D89">
        <v>1</v>
      </c>
      <c r="E89">
        <v>1</v>
      </c>
      <c r="F89" s="2">
        <v>43247.465833333335</v>
      </c>
      <c r="G89" s="3">
        <v>43191</v>
      </c>
      <c r="H89" s="3">
        <v>43220</v>
      </c>
      <c r="I89" s="1" t="s">
        <v>72</v>
      </c>
      <c r="J89">
        <v>1234</v>
      </c>
      <c r="K89">
        <v>7773331122</v>
      </c>
      <c r="L89" s="1" t="s">
        <v>145</v>
      </c>
      <c r="M89" s="1" t="s">
        <v>73</v>
      </c>
      <c r="N89" s="1" t="s">
        <v>74</v>
      </c>
      <c r="O89" s="1" t="s">
        <v>74</v>
      </c>
      <c r="P89" s="1" t="s">
        <v>74</v>
      </c>
      <c r="Q89" s="1"/>
      <c r="R89" t="s">
        <v>74</v>
      </c>
      <c r="S89" s="1" t="s">
        <v>74</v>
      </c>
      <c r="T89" s="1" t="s">
        <v>74</v>
      </c>
      <c r="U89" s="1" t="s">
        <v>74</v>
      </c>
      <c r="V89" s="1"/>
      <c r="W89" s="1"/>
      <c r="X89" s="1"/>
      <c r="Y89" s="1"/>
      <c r="AA89" s="1"/>
      <c r="AC89" s="1"/>
      <c r="AD89" s="1"/>
      <c r="AE89" s="1"/>
      <c r="AN89" s="1"/>
      <c r="AP89" s="1"/>
      <c r="AQ89" s="1"/>
      <c r="AR89" s="1"/>
      <c r="AS89" s="1"/>
      <c r="AU89" s="3"/>
      <c r="AW89" s="1"/>
      <c r="AX89" s="1"/>
      <c r="AZ89">
        <v>25</v>
      </c>
      <c r="BA89">
        <v>63170.94</v>
      </c>
      <c r="BB89" s="1" t="s">
        <v>75</v>
      </c>
      <c r="BC89">
        <v>36</v>
      </c>
      <c r="BD89" s="1" t="s">
        <v>223</v>
      </c>
      <c r="BE89" s="1" t="s">
        <v>90</v>
      </c>
      <c r="BF89">
        <v>0</v>
      </c>
      <c r="BG89" s="1"/>
      <c r="BH89" s="1" t="s">
        <v>157</v>
      </c>
      <c r="BI89">
        <v>805.07</v>
      </c>
      <c r="BJ89" s="1" t="s">
        <v>242</v>
      </c>
      <c r="BL89" s="1"/>
      <c r="BN89" s="1"/>
      <c r="BO89">
        <v>54</v>
      </c>
      <c r="BP89">
        <v>63170.94</v>
      </c>
      <c r="BQ89">
        <v>63170.94</v>
      </c>
    </row>
    <row r="90" spans="1:69" x14ac:dyDescent="0.35">
      <c r="A90" s="1" t="s">
        <v>69</v>
      </c>
      <c r="B90" s="1" t="s">
        <v>70</v>
      </c>
      <c r="C90" s="1" t="s">
        <v>71</v>
      </c>
      <c r="D90">
        <v>1</v>
      </c>
      <c r="E90">
        <v>1</v>
      </c>
      <c r="F90" s="2">
        <v>43247.465833333335</v>
      </c>
      <c r="G90" s="3">
        <v>43191</v>
      </c>
      <c r="H90" s="3">
        <v>43220</v>
      </c>
      <c r="I90" s="1" t="s">
        <v>72</v>
      </c>
      <c r="J90">
        <v>1234</v>
      </c>
      <c r="K90">
        <v>7773331122</v>
      </c>
      <c r="L90" s="1" t="s">
        <v>145</v>
      </c>
      <c r="M90" s="1" t="s">
        <v>73</v>
      </c>
      <c r="N90" s="1" t="s">
        <v>74</v>
      </c>
      <c r="O90" s="1" t="s">
        <v>74</v>
      </c>
      <c r="P90" s="1" t="s">
        <v>74</v>
      </c>
      <c r="Q90" s="1"/>
      <c r="R90" t="s">
        <v>74</v>
      </c>
      <c r="S90" s="1" t="s">
        <v>74</v>
      </c>
      <c r="T90" s="1" t="s">
        <v>74</v>
      </c>
      <c r="U90" s="1" t="s">
        <v>74</v>
      </c>
      <c r="V90" s="1"/>
      <c r="W90" s="1"/>
      <c r="X90" s="1"/>
      <c r="Y90" s="1"/>
      <c r="AA90" s="1"/>
      <c r="AC90" s="1"/>
      <c r="AD90" s="1"/>
      <c r="AE90" s="1"/>
      <c r="AN90" s="1"/>
      <c r="AP90" s="1"/>
      <c r="AQ90" s="1"/>
      <c r="AR90" s="1"/>
      <c r="AS90" s="1"/>
      <c r="AU90" s="3"/>
      <c r="AW90" s="1"/>
      <c r="AX90" s="1"/>
      <c r="AZ90">
        <v>25</v>
      </c>
      <c r="BA90">
        <v>63170.94</v>
      </c>
      <c r="BB90" s="1" t="s">
        <v>75</v>
      </c>
      <c r="BC90">
        <v>37</v>
      </c>
      <c r="BD90" s="1" t="s">
        <v>224</v>
      </c>
      <c r="BE90" s="1" t="s">
        <v>151</v>
      </c>
      <c r="BF90">
        <v>143.1</v>
      </c>
      <c r="BG90" s="1" t="s">
        <v>243</v>
      </c>
      <c r="BH90" s="1" t="s">
        <v>90</v>
      </c>
      <c r="BI90">
        <v>0</v>
      </c>
      <c r="BJ90" s="1"/>
      <c r="BL90" s="1"/>
      <c r="BN90" s="1"/>
      <c r="BO90">
        <v>54</v>
      </c>
      <c r="BP90">
        <v>63170.94</v>
      </c>
      <c r="BQ90">
        <v>63170.94</v>
      </c>
    </row>
    <row r="91" spans="1:69" x14ac:dyDescent="0.35">
      <c r="A91" s="1" t="s">
        <v>69</v>
      </c>
      <c r="B91" s="1" t="s">
        <v>70</v>
      </c>
      <c r="C91" s="1" t="s">
        <v>71</v>
      </c>
      <c r="D91">
        <v>1</v>
      </c>
      <c r="E91">
        <v>1</v>
      </c>
      <c r="F91" s="2">
        <v>43247.465833333335</v>
      </c>
      <c r="G91" s="3">
        <v>43191</v>
      </c>
      <c r="H91" s="3">
        <v>43220</v>
      </c>
      <c r="I91" s="1" t="s">
        <v>72</v>
      </c>
      <c r="J91">
        <v>1234</v>
      </c>
      <c r="K91">
        <v>7773331122</v>
      </c>
      <c r="L91" s="1" t="s">
        <v>145</v>
      </c>
      <c r="M91" s="1" t="s">
        <v>73</v>
      </c>
      <c r="N91" s="1" t="s">
        <v>74</v>
      </c>
      <c r="O91" s="1" t="s">
        <v>74</v>
      </c>
      <c r="P91" s="1" t="s">
        <v>74</v>
      </c>
      <c r="Q91" s="1"/>
      <c r="R91" t="s">
        <v>74</v>
      </c>
      <c r="S91" s="1" t="s">
        <v>74</v>
      </c>
      <c r="T91" s="1" t="s">
        <v>74</v>
      </c>
      <c r="U91" s="1" t="s">
        <v>74</v>
      </c>
      <c r="V91" s="1"/>
      <c r="W91" s="1"/>
      <c r="X91" s="1"/>
      <c r="Y91" s="1"/>
      <c r="AA91" s="1"/>
      <c r="AC91" s="1"/>
      <c r="AD91" s="1"/>
      <c r="AE91" s="1"/>
      <c r="AN91" s="1"/>
      <c r="AP91" s="1"/>
      <c r="AQ91" s="1"/>
      <c r="AR91" s="1"/>
      <c r="AS91" s="1"/>
      <c r="AU91" s="3"/>
      <c r="AW91" s="1"/>
      <c r="AX91" s="1"/>
      <c r="AZ91">
        <v>25</v>
      </c>
      <c r="BA91">
        <v>63170.94</v>
      </c>
      <c r="BB91" s="1" t="s">
        <v>75</v>
      </c>
      <c r="BC91">
        <v>38</v>
      </c>
      <c r="BD91" s="1" t="s">
        <v>224</v>
      </c>
      <c r="BE91" s="1" t="s">
        <v>90</v>
      </c>
      <c r="BF91">
        <v>0</v>
      </c>
      <c r="BG91" s="1"/>
      <c r="BH91" s="1" t="s">
        <v>160</v>
      </c>
      <c r="BI91">
        <v>143.1</v>
      </c>
      <c r="BJ91" s="1" t="s">
        <v>243</v>
      </c>
      <c r="BL91" s="1"/>
      <c r="BN91" s="1"/>
      <c r="BO91">
        <v>54</v>
      </c>
      <c r="BP91">
        <v>63170.94</v>
      </c>
      <c r="BQ91">
        <v>63170.94</v>
      </c>
    </row>
    <row r="92" spans="1:69" x14ac:dyDescent="0.35">
      <c r="A92" s="1" t="s">
        <v>69</v>
      </c>
      <c r="B92" s="1" t="s">
        <v>70</v>
      </c>
      <c r="C92" s="1" t="s">
        <v>71</v>
      </c>
      <c r="D92">
        <v>1</v>
      </c>
      <c r="E92">
        <v>1</v>
      </c>
      <c r="F92" s="2">
        <v>43247.465833333335</v>
      </c>
      <c r="G92" s="3">
        <v>43191</v>
      </c>
      <c r="H92" s="3">
        <v>43220</v>
      </c>
      <c r="I92" s="1" t="s">
        <v>72</v>
      </c>
      <c r="J92">
        <v>1234</v>
      </c>
      <c r="K92">
        <v>7773331122</v>
      </c>
      <c r="L92" s="1" t="s">
        <v>145</v>
      </c>
      <c r="M92" s="1" t="s">
        <v>73</v>
      </c>
      <c r="N92" s="1" t="s">
        <v>74</v>
      </c>
      <c r="O92" s="1" t="s">
        <v>74</v>
      </c>
      <c r="P92" s="1" t="s">
        <v>74</v>
      </c>
      <c r="Q92" s="1"/>
      <c r="R92" t="s">
        <v>74</v>
      </c>
      <c r="S92" s="1" t="s">
        <v>74</v>
      </c>
      <c r="T92" s="1" t="s">
        <v>74</v>
      </c>
      <c r="U92" s="1" t="s">
        <v>74</v>
      </c>
      <c r="V92" s="1"/>
      <c r="W92" s="1"/>
      <c r="X92" s="1"/>
      <c r="Y92" s="1"/>
      <c r="AA92" s="1"/>
      <c r="AC92" s="1"/>
      <c r="AD92" s="1"/>
      <c r="AE92" s="1"/>
      <c r="AN92" s="1"/>
      <c r="AP92" s="1"/>
      <c r="AQ92" s="1"/>
      <c r="AR92" s="1"/>
      <c r="AS92" s="1"/>
      <c r="AU92" s="3"/>
      <c r="AW92" s="1"/>
      <c r="AX92" s="1"/>
      <c r="AZ92">
        <v>25</v>
      </c>
      <c r="BA92">
        <v>63170.94</v>
      </c>
      <c r="BB92" s="1" t="s">
        <v>75</v>
      </c>
      <c r="BC92">
        <v>39</v>
      </c>
      <c r="BD92" s="1" t="s">
        <v>225</v>
      </c>
      <c r="BE92" s="1" t="s">
        <v>157</v>
      </c>
      <c r="BF92">
        <v>805.07</v>
      </c>
      <c r="BG92" s="1" t="s">
        <v>244</v>
      </c>
      <c r="BH92" s="1" t="s">
        <v>90</v>
      </c>
      <c r="BI92">
        <v>0</v>
      </c>
      <c r="BJ92" s="1"/>
      <c r="BK92">
        <v>230</v>
      </c>
      <c r="BL92" s="1" t="s">
        <v>261</v>
      </c>
      <c r="BN92" s="1"/>
      <c r="BO92">
        <v>54</v>
      </c>
      <c r="BP92">
        <v>63170.94</v>
      </c>
      <c r="BQ92">
        <v>63170.94</v>
      </c>
    </row>
    <row r="93" spans="1:69" x14ac:dyDescent="0.35">
      <c r="A93" s="1" t="s">
        <v>69</v>
      </c>
      <c r="B93" s="1" t="s">
        <v>70</v>
      </c>
      <c r="C93" s="1" t="s">
        <v>71</v>
      </c>
      <c r="D93">
        <v>1</v>
      </c>
      <c r="E93">
        <v>1</v>
      </c>
      <c r="F93" s="2">
        <v>43247.465833333335</v>
      </c>
      <c r="G93" s="3">
        <v>43191</v>
      </c>
      <c r="H93" s="3">
        <v>43220</v>
      </c>
      <c r="I93" s="1" t="s">
        <v>72</v>
      </c>
      <c r="J93">
        <v>1234</v>
      </c>
      <c r="K93">
        <v>7773331122</v>
      </c>
      <c r="L93" s="1" t="s">
        <v>145</v>
      </c>
      <c r="M93" s="1" t="s">
        <v>73</v>
      </c>
      <c r="N93" s="1" t="s">
        <v>74</v>
      </c>
      <c r="O93" s="1" t="s">
        <v>74</v>
      </c>
      <c r="P93" s="1" t="s">
        <v>74</v>
      </c>
      <c r="Q93" s="1"/>
      <c r="R93" t="s">
        <v>74</v>
      </c>
      <c r="S93" s="1" t="s">
        <v>74</v>
      </c>
      <c r="T93" s="1" t="s">
        <v>74</v>
      </c>
      <c r="U93" s="1" t="s">
        <v>74</v>
      </c>
      <c r="V93" s="1"/>
      <c r="W93" s="1"/>
      <c r="X93" s="1"/>
      <c r="Y93" s="1"/>
      <c r="AA93" s="1"/>
      <c r="AC93" s="1"/>
      <c r="AD93" s="1"/>
      <c r="AE93" s="1"/>
      <c r="AN93" s="1"/>
      <c r="AP93" s="1"/>
      <c r="AQ93" s="1"/>
      <c r="AR93" s="1"/>
      <c r="AS93" s="1"/>
      <c r="AU93" s="3"/>
      <c r="AW93" s="1"/>
      <c r="AX93" s="1"/>
      <c r="AZ93">
        <v>25</v>
      </c>
      <c r="BA93">
        <v>63170.94</v>
      </c>
      <c r="BB93" s="1" t="s">
        <v>75</v>
      </c>
      <c r="BC93">
        <v>40</v>
      </c>
      <c r="BD93" s="1" t="s">
        <v>225</v>
      </c>
      <c r="BE93" s="1" t="s">
        <v>90</v>
      </c>
      <c r="BF93">
        <v>0</v>
      </c>
      <c r="BG93" s="1"/>
      <c r="BH93" s="1" t="s">
        <v>151</v>
      </c>
      <c r="BI93">
        <v>805.07</v>
      </c>
      <c r="BJ93" s="1" t="s">
        <v>244</v>
      </c>
      <c r="BL93" s="1"/>
      <c r="BM93">
        <v>230</v>
      </c>
      <c r="BN93" s="1" t="s">
        <v>261</v>
      </c>
      <c r="BO93">
        <v>54</v>
      </c>
      <c r="BP93">
        <v>63170.94</v>
      </c>
      <c r="BQ93">
        <v>63170.94</v>
      </c>
    </row>
    <row r="94" spans="1:69" x14ac:dyDescent="0.35">
      <c r="A94" s="1" t="s">
        <v>69</v>
      </c>
      <c r="B94" s="1" t="s">
        <v>70</v>
      </c>
      <c r="C94" s="1" t="s">
        <v>71</v>
      </c>
      <c r="D94">
        <v>1</v>
      </c>
      <c r="E94">
        <v>1</v>
      </c>
      <c r="F94" s="2">
        <v>43247.465833333335</v>
      </c>
      <c r="G94" s="3">
        <v>43191</v>
      </c>
      <c r="H94" s="3">
        <v>43220</v>
      </c>
      <c r="I94" s="1" t="s">
        <v>72</v>
      </c>
      <c r="J94">
        <v>1234</v>
      </c>
      <c r="K94">
        <v>7773331122</v>
      </c>
      <c r="L94" s="1" t="s">
        <v>145</v>
      </c>
      <c r="M94" s="1" t="s">
        <v>73</v>
      </c>
      <c r="N94" s="1" t="s">
        <v>74</v>
      </c>
      <c r="O94" s="1" t="s">
        <v>74</v>
      </c>
      <c r="P94" s="1" t="s">
        <v>74</v>
      </c>
      <c r="Q94" s="1"/>
      <c r="R94" t="s">
        <v>74</v>
      </c>
      <c r="S94" s="1" t="s">
        <v>74</v>
      </c>
      <c r="T94" s="1" t="s">
        <v>74</v>
      </c>
      <c r="U94" s="1" t="s">
        <v>74</v>
      </c>
      <c r="V94" s="1"/>
      <c r="W94" s="1"/>
      <c r="X94" s="1"/>
      <c r="Y94" s="1"/>
      <c r="AA94" s="1"/>
      <c r="AC94" s="1"/>
      <c r="AD94" s="1"/>
      <c r="AE94" s="1"/>
      <c r="AN94" s="1"/>
      <c r="AP94" s="1"/>
      <c r="AQ94" s="1"/>
      <c r="AR94" s="1"/>
      <c r="AS94" s="1"/>
      <c r="AU94" s="3"/>
      <c r="AW94" s="1"/>
      <c r="AX94" s="1"/>
      <c r="AZ94">
        <v>25</v>
      </c>
      <c r="BA94">
        <v>63170.94</v>
      </c>
      <c r="BB94" s="1" t="s">
        <v>75</v>
      </c>
      <c r="BC94">
        <v>41</v>
      </c>
      <c r="BD94" s="1" t="s">
        <v>226</v>
      </c>
      <c r="BE94" s="1" t="s">
        <v>151</v>
      </c>
      <c r="BF94">
        <v>32.909999999999997</v>
      </c>
      <c r="BG94" s="1" t="s">
        <v>245</v>
      </c>
      <c r="BH94" s="1" t="s">
        <v>90</v>
      </c>
      <c r="BI94">
        <v>0</v>
      </c>
      <c r="BJ94" s="1"/>
      <c r="BL94" s="1"/>
      <c r="BN94" s="1"/>
      <c r="BO94">
        <v>54</v>
      </c>
      <c r="BP94">
        <v>63170.94</v>
      </c>
      <c r="BQ94">
        <v>63170.94</v>
      </c>
    </row>
    <row r="95" spans="1:69" x14ac:dyDescent="0.35">
      <c r="A95" s="1" t="s">
        <v>69</v>
      </c>
      <c r="B95" s="1" t="s">
        <v>70</v>
      </c>
      <c r="C95" s="1" t="s">
        <v>71</v>
      </c>
      <c r="D95">
        <v>1</v>
      </c>
      <c r="E95">
        <v>1</v>
      </c>
      <c r="F95" s="2">
        <v>43247.465833333335</v>
      </c>
      <c r="G95" s="3">
        <v>43191</v>
      </c>
      <c r="H95" s="3">
        <v>43220</v>
      </c>
      <c r="I95" s="1" t="s">
        <v>72</v>
      </c>
      <c r="J95">
        <v>1234</v>
      </c>
      <c r="K95">
        <v>7773331122</v>
      </c>
      <c r="L95" s="1" t="s">
        <v>145</v>
      </c>
      <c r="M95" s="1" t="s">
        <v>73</v>
      </c>
      <c r="N95" s="1" t="s">
        <v>74</v>
      </c>
      <c r="O95" s="1" t="s">
        <v>74</v>
      </c>
      <c r="P95" s="1" t="s">
        <v>74</v>
      </c>
      <c r="Q95" s="1"/>
      <c r="R95" t="s">
        <v>74</v>
      </c>
      <c r="S95" s="1" t="s">
        <v>74</v>
      </c>
      <c r="T95" s="1" t="s">
        <v>74</v>
      </c>
      <c r="U95" s="1" t="s">
        <v>74</v>
      </c>
      <c r="V95" s="1"/>
      <c r="W95" s="1"/>
      <c r="X95" s="1"/>
      <c r="Y95" s="1"/>
      <c r="AA95" s="1"/>
      <c r="AC95" s="1"/>
      <c r="AD95" s="1"/>
      <c r="AE95" s="1"/>
      <c r="AN95" s="1"/>
      <c r="AP95" s="1"/>
      <c r="AQ95" s="1"/>
      <c r="AR95" s="1"/>
      <c r="AS95" s="1"/>
      <c r="AU95" s="3"/>
      <c r="AW95" s="1"/>
      <c r="AX95" s="1"/>
      <c r="AZ95">
        <v>25</v>
      </c>
      <c r="BA95">
        <v>63170.94</v>
      </c>
      <c r="BB95" s="1" t="s">
        <v>75</v>
      </c>
      <c r="BC95">
        <v>42</v>
      </c>
      <c r="BD95" s="1" t="s">
        <v>226</v>
      </c>
      <c r="BE95" s="1" t="s">
        <v>90</v>
      </c>
      <c r="BF95">
        <v>0</v>
      </c>
      <c r="BG95" s="1"/>
      <c r="BH95" s="1" t="s">
        <v>163</v>
      </c>
      <c r="BI95">
        <v>32.909999999999997</v>
      </c>
      <c r="BJ95" s="1" t="s">
        <v>245</v>
      </c>
      <c r="BL95" s="1"/>
      <c r="BN95" s="1"/>
      <c r="BO95">
        <v>54</v>
      </c>
      <c r="BP95">
        <v>63170.94</v>
      </c>
      <c r="BQ95">
        <v>63170.94</v>
      </c>
    </row>
    <row r="96" spans="1:69" x14ac:dyDescent="0.35">
      <c r="A96" s="1" t="s">
        <v>69</v>
      </c>
      <c r="B96" s="1" t="s">
        <v>70</v>
      </c>
      <c r="C96" s="1" t="s">
        <v>71</v>
      </c>
      <c r="D96">
        <v>1</v>
      </c>
      <c r="E96">
        <v>1</v>
      </c>
      <c r="F96" s="2">
        <v>43247.465833333335</v>
      </c>
      <c r="G96" s="3">
        <v>43191</v>
      </c>
      <c r="H96" s="3">
        <v>43220</v>
      </c>
      <c r="I96" s="1" t="s">
        <v>72</v>
      </c>
      <c r="J96">
        <v>1234</v>
      </c>
      <c r="K96">
        <v>7773331122</v>
      </c>
      <c r="L96" s="1" t="s">
        <v>145</v>
      </c>
      <c r="M96" s="1" t="s">
        <v>73</v>
      </c>
      <c r="N96" s="1" t="s">
        <v>74</v>
      </c>
      <c r="O96" s="1" t="s">
        <v>74</v>
      </c>
      <c r="P96" s="1" t="s">
        <v>74</v>
      </c>
      <c r="Q96" s="1"/>
      <c r="R96" t="s">
        <v>74</v>
      </c>
      <c r="S96" s="1" t="s">
        <v>74</v>
      </c>
      <c r="T96" s="1" t="s">
        <v>74</v>
      </c>
      <c r="U96" s="1" t="s">
        <v>74</v>
      </c>
      <c r="V96" s="1"/>
      <c r="W96" s="1"/>
      <c r="X96" s="1"/>
      <c r="Y96" s="1"/>
      <c r="AA96" s="1"/>
      <c r="AC96" s="1"/>
      <c r="AD96" s="1"/>
      <c r="AE96" s="1"/>
      <c r="AN96" s="1"/>
      <c r="AP96" s="1"/>
      <c r="AQ96" s="1"/>
      <c r="AR96" s="1"/>
      <c r="AS96" s="1"/>
      <c r="AU96" s="3"/>
      <c r="AW96" s="1"/>
      <c r="AX96" s="1"/>
      <c r="AZ96">
        <v>25</v>
      </c>
      <c r="BA96">
        <v>63170.94</v>
      </c>
      <c r="BB96" s="1" t="s">
        <v>75</v>
      </c>
      <c r="BC96">
        <v>43</v>
      </c>
      <c r="BD96" s="1" t="s">
        <v>227</v>
      </c>
      <c r="BE96" s="1" t="s">
        <v>159</v>
      </c>
      <c r="BF96">
        <v>760</v>
      </c>
      <c r="BG96" s="1" t="s">
        <v>246</v>
      </c>
      <c r="BH96" s="1" t="s">
        <v>90</v>
      </c>
      <c r="BI96">
        <v>0</v>
      </c>
      <c r="BJ96" s="1"/>
      <c r="BL96" s="1"/>
      <c r="BN96" s="1"/>
      <c r="BO96">
        <v>54</v>
      </c>
      <c r="BP96">
        <v>63170.94</v>
      </c>
      <c r="BQ96">
        <v>63170.94</v>
      </c>
    </row>
    <row r="97" spans="1:69" x14ac:dyDescent="0.35">
      <c r="A97" s="1" t="s">
        <v>69</v>
      </c>
      <c r="B97" s="1" t="s">
        <v>70</v>
      </c>
      <c r="C97" s="1" t="s">
        <v>71</v>
      </c>
      <c r="D97">
        <v>1</v>
      </c>
      <c r="E97">
        <v>1</v>
      </c>
      <c r="F97" s="2">
        <v>43247.465833333335</v>
      </c>
      <c r="G97" s="3">
        <v>43191</v>
      </c>
      <c r="H97" s="3">
        <v>43220</v>
      </c>
      <c r="I97" s="1" t="s">
        <v>72</v>
      </c>
      <c r="J97">
        <v>1234</v>
      </c>
      <c r="K97">
        <v>7773331122</v>
      </c>
      <c r="L97" s="1" t="s">
        <v>145</v>
      </c>
      <c r="M97" s="1" t="s">
        <v>73</v>
      </c>
      <c r="N97" s="1" t="s">
        <v>74</v>
      </c>
      <c r="O97" s="1" t="s">
        <v>74</v>
      </c>
      <c r="P97" s="1" t="s">
        <v>74</v>
      </c>
      <c r="Q97" s="1"/>
      <c r="R97" t="s">
        <v>74</v>
      </c>
      <c r="S97" s="1" t="s">
        <v>74</v>
      </c>
      <c r="T97" s="1" t="s">
        <v>74</v>
      </c>
      <c r="U97" s="1" t="s">
        <v>74</v>
      </c>
      <c r="V97" s="1"/>
      <c r="W97" s="1"/>
      <c r="X97" s="1"/>
      <c r="Y97" s="1"/>
      <c r="AA97" s="1"/>
      <c r="AC97" s="1"/>
      <c r="AD97" s="1"/>
      <c r="AE97" s="1"/>
      <c r="AN97" s="1"/>
      <c r="AP97" s="1"/>
      <c r="AQ97" s="1"/>
      <c r="AR97" s="1"/>
      <c r="AS97" s="1"/>
      <c r="AU97" s="3"/>
      <c r="AW97" s="1"/>
      <c r="AX97" s="1"/>
      <c r="AZ97">
        <v>25</v>
      </c>
      <c r="BA97">
        <v>63170.94</v>
      </c>
      <c r="BB97" s="1" t="s">
        <v>75</v>
      </c>
      <c r="BC97">
        <v>44</v>
      </c>
      <c r="BD97" s="1" t="s">
        <v>227</v>
      </c>
      <c r="BE97" s="1" t="s">
        <v>90</v>
      </c>
      <c r="BF97">
        <v>0</v>
      </c>
      <c r="BG97" s="1"/>
      <c r="BH97" s="1" t="s">
        <v>148</v>
      </c>
      <c r="BI97">
        <v>760</v>
      </c>
      <c r="BJ97" s="1" t="s">
        <v>246</v>
      </c>
      <c r="BL97" s="1"/>
      <c r="BN97" s="1"/>
      <c r="BO97">
        <v>54</v>
      </c>
      <c r="BP97">
        <v>63170.94</v>
      </c>
      <c r="BQ97">
        <v>63170.94</v>
      </c>
    </row>
    <row r="98" spans="1:69" x14ac:dyDescent="0.35">
      <c r="A98" s="1" t="s">
        <v>69</v>
      </c>
      <c r="B98" s="1" t="s">
        <v>70</v>
      </c>
      <c r="C98" s="1" t="s">
        <v>71</v>
      </c>
      <c r="D98">
        <v>1</v>
      </c>
      <c r="E98">
        <v>1</v>
      </c>
      <c r="F98" s="2">
        <v>43247.465833333335</v>
      </c>
      <c r="G98" s="3">
        <v>43191</v>
      </c>
      <c r="H98" s="3">
        <v>43220</v>
      </c>
      <c r="I98" s="1" t="s">
        <v>72</v>
      </c>
      <c r="J98">
        <v>1234</v>
      </c>
      <c r="K98">
        <v>7773331122</v>
      </c>
      <c r="L98" s="1" t="s">
        <v>145</v>
      </c>
      <c r="M98" s="1" t="s">
        <v>73</v>
      </c>
      <c r="N98" s="1" t="s">
        <v>74</v>
      </c>
      <c r="O98" s="1" t="s">
        <v>74</v>
      </c>
      <c r="P98" s="1" t="s">
        <v>74</v>
      </c>
      <c r="Q98" s="1"/>
      <c r="R98" t="s">
        <v>74</v>
      </c>
      <c r="S98" s="1" t="s">
        <v>74</v>
      </c>
      <c r="T98" s="1" t="s">
        <v>74</v>
      </c>
      <c r="U98" s="1" t="s">
        <v>74</v>
      </c>
      <c r="V98" s="1"/>
      <c r="W98" s="1"/>
      <c r="X98" s="1"/>
      <c r="Y98" s="1"/>
      <c r="AA98" s="1"/>
      <c r="AC98" s="1"/>
      <c r="AD98" s="1"/>
      <c r="AE98" s="1"/>
      <c r="AN98" s="1"/>
      <c r="AP98" s="1"/>
      <c r="AQ98" s="1"/>
      <c r="AR98" s="1"/>
      <c r="AS98" s="1"/>
      <c r="AU98" s="3"/>
      <c r="AW98" s="1"/>
      <c r="AX98" s="1"/>
      <c r="AZ98">
        <v>25</v>
      </c>
      <c r="BA98">
        <v>63170.94</v>
      </c>
      <c r="BB98" s="1" t="s">
        <v>75</v>
      </c>
      <c r="BC98">
        <v>45</v>
      </c>
      <c r="BD98" s="1" t="s">
        <v>228</v>
      </c>
      <c r="BE98" s="1" t="s">
        <v>149</v>
      </c>
      <c r="BF98">
        <v>17097</v>
      </c>
      <c r="BG98" s="1" t="s">
        <v>240</v>
      </c>
      <c r="BH98" s="1" t="s">
        <v>90</v>
      </c>
      <c r="BI98">
        <v>0</v>
      </c>
      <c r="BJ98" s="1"/>
      <c r="BL98" s="1"/>
      <c r="BN98" s="1"/>
      <c r="BO98">
        <v>54</v>
      </c>
      <c r="BP98">
        <v>63170.94</v>
      </c>
      <c r="BQ98">
        <v>63170.94</v>
      </c>
    </row>
    <row r="99" spans="1:69" x14ac:dyDescent="0.35">
      <c r="A99" s="1" t="s">
        <v>69</v>
      </c>
      <c r="B99" s="1" t="s">
        <v>70</v>
      </c>
      <c r="C99" s="1" t="s">
        <v>71</v>
      </c>
      <c r="D99">
        <v>1</v>
      </c>
      <c r="E99">
        <v>1</v>
      </c>
      <c r="F99" s="2">
        <v>43247.465833333335</v>
      </c>
      <c r="G99" s="3">
        <v>43191</v>
      </c>
      <c r="H99" s="3">
        <v>43220</v>
      </c>
      <c r="I99" s="1" t="s">
        <v>72</v>
      </c>
      <c r="J99">
        <v>1234</v>
      </c>
      <c r="K99">
        <v>7773331122</v>
      </c>
      <c r="L99" s="1" t="s">
        <v>145</v>
      </c>
      <c r="M99" s="1" t="s">
        <v>73</v>
      </c>
      <c r="N99" s="1" t="s">
        <v>74</v>
      </c>
      <c r="O99" s="1" t="s">
        <v>74</v>
      </c>
      <c r="P99" s="1" t="s">
        <v>74</v>
      </c>
      <c r="Q99" s="1"/>
      <c r="R99" t="s">
        <v>74</v>
      </c>
      <c r="S99" s="1" t="s">
        <v>74</v>
      </c>
      <c r="T99" s="1" t="s">
        <v>74</v>
      </c>
      <c r="U99" s="1" t="s">
        <v>74</v>
      </c>
      <c r="V99" s="1"/>
      <c r="W99" s="1"/>
      <c r="X99" s="1"/>
      <c r="Y99" s="1"/>
      <c r="AA99" s="1"/>
      <c r="AC99" s="1"/>
      <c r="AD99" s="1"/>
      <c r="AE99" s="1"/>
      <c r="AN99" s="1"/>
      <c r="AP99" s="1"/>
      <c r="AQ99" s="1"/>
      <c r="AR99" s="1"/>
      <c r="AS99" s="1"/>
      <c r="AU99" s="3"/>
      <c r="AW99" s="1"/>
      <c r="AX99" s="1"/>
      <c r="AZ99">
        <v>25</v>
      </c>
      <c r="BA99">
        <v>63170.94</v>
      </c>
      <c r="BB99" s="1" t="s">
        <v>75</v>
      </c>
      <c r="BC99">
        <v>46</v>
      </c>
      <c r="BD99" s="1" t="s">
        <v>228</v>
      </c>
      <c r="BE99" s="1" t="s">
        <v>90</v>
      </c>
      <c r="BF99">
        <v>0</v>
      </c>
      <c r="BG99" s="1"/>
      <c r="BH99" s="1" t="s">
        <v>107</v>
      </c>
      <c r="BI99">
        <v>13900</v>
      </c>
      <c r="BJ99" s="1" t="s">
        <v>240</v>
      </c>
      <c r="BL99" s="1"/>
      <c r="BN99" s="1"/>
      <c r="BO99">
        <v>54</v>
      </c>
      <c r="BP99">
        <v>63170.94</v>
      </c>
      <c r="BQ99">
        <v>63170.94</v>
      </c>
    </row>
    <row r="100" spans="1:69" x14ac:dyDescent="0.35">
      <c r="A100" s="1" t="s">
        <v>69</v>
      </c>
      <c r="B100" s="1" t="s">
        <v>70</v>
      </c>
      <c r="C100" s="1" t="s">
        <v>71</v>
      </c>
      <c r="D100">
        <v>1</v>
      </c>
      <c r="E100">
        <v>1</v>
      </c>
      <c r="F100" s="2">
        <v>43247.465833333335</v>
      </c>
      <c r="G100" s="3">
        <v>43191</v>
      </c>
      <c r="H100" s="3">
        <v>43220</v>
      </c>
      <c r="I100" s="1" t="s">
        <v>72</v>
      </c>
      <c r="J100">
        <v>1234</v>
      </c>
      <c r="K100">
        <v>7773331122</v>
      </c>
      <c r="L100" s="1" t="s">
        <v>145</v>
      </c>
      <c r="M100" s="1" t="s">
        <v>73</v>
      </c>
      <c r="N100" s="1" t="s">
        <v>74</v>
      </c>
      <c r="O100" s="1" t="s">
        <v>74</v>
      </c>
      <c r="P100" s="1" t="s">
        <v>74</v>
      </c>
      <c r="Q100" s="1"/>
      <c r="R100" t="s">
        <v>74</v>
      </c>
      <c r="S100" s="1" t="s">
        <v>74</v>
      </c>
      <c r="T100" s="1" t="s">
        <v>74</v>
      </c>
      <c r="U100" s="1" t="s">
        <v>74</v>
      </c>
      <c r="V100" s="1"/>
      <c r="W100" s="1"/>
      <c r="X100" s="1"/>
      <c r="Y100" s="1"/>
      <c r="AA100" s="1"/>
      <c r="AC100" s="1"/>
      <c r="AD100" s="1"/>
      <c r="AE100" s="1"/>
      <c r="AN100" s="1"/>
      <c r="AP100" s="1"/>
      <c r="AQ100" s="1"/>
      <c r="AR100" s="1"/>
      <c r="AS100" s="1"/>
      <c r="AU100" s="3"/>
      <c r="AW100" s="1"/>
      <c r="AX100" s="1"/>
      <c r="AZ100">
        <v>25</v>
      </c>
      <c r="BA100">
        <v>63170.94</v>
      </c>
      <c r="BB100" s="1" t="s">
        <v>75</v>
      </c>
      <c r="BC100">
        <v>47</v>
      </c>
      <c r="BD100" s="1" t="s">
        <v>228</v>
      </c>
      <c r="BE100" s="1" t="s">
        <v>90</v>
      </c>
      <c r="BF100">
        <v>0</v>
      </c>
      <c r="BG100" s="1"/>
      <c r="BH100" s="1" t="s">
        <v>91</v>
      </c>
      <c r="BI100">
        <v>3197</v>
      </c>
      <c r="BJ100" s="1" t="s">
        <v>240</v>
      </c>
      <c r="BL100" s="1"/>
      <c r="BN100" s="1"/>
      <c r="BO100">
        <v>54</v>
      </c>
      <c r="BP100">
        <v>63170.94</v>
      </c>
      <c r="BQ100">
        <v>63170.94</v>
      </c>
    </row>
    <row r="101" spans="1:69" x14ac:dyDescent="0.35">
      <c r="A101" s="1" t="s">
        <v>69</v>
      </c>
      <c r="B101" s="1" t="s">
        <v>70</v>
      </c>
      <c r="C101" s="1" t="s">
        <v>71</v>
      </c>
      <c r="D101">
        <v>1</v>
      </c>
      <c r="E101">
        <v>1</v>
      </c>
      <c r="F101" s="2">
        <v>43247.465833333335</v>
      </c>
      <c r="G101" s="3">
        <v>43191</v>
      </c>
      <c r="H101" s="3">
        <v>43220</v>
      </c>
      <c r="I101" s="1" t="s">
        <v>72</v>
      </c>
      <c r="J101">
        <v>1234</v>
      </c>
      <c r="K101">
        <v>7773331122</v>
      </c>
      <c r="L101" s="1" t="s">
        <v>145</v>
      </c>
      <c r="M101" s="1" t="s">
        <v>73</v>
      </c>
      <c r="N101" s="1" t="s">
        <v>74</v>
      </c>
      <c r="O101" s="1" t="s">
        <v>74</v>
      </c>
      <c r="P101" s="1" t="s">
        <v>74</v>
      </c>
      <c r="Q101" s="1"/>
      <c r="R101" t="s">
        <v>74</v>
      </c>
      <c r="S101" s="1" t="s">
        <v>74</v>
      </c>
      <c r="T101" s="1" t="s">
        <v>74</v>
      </c>
      <c r="U101" s="1" t="s">
        <v>74</v>
      </c>
      <c r="V101" s="1"/>
      <c r="W101" s="1"/>
      <c r="X101" s="1"/>
      <c r="Y101" s="1"/>
      <c r="AA101" s="1"/>
      <c r="AC101" s="1"/>
      <c r="AD101" s="1"/>
      <c r="AE101" s="1"/>
      <c r="AN101" s="1"/>
      <c r="AP101" s="1"/>
      <c r="AQ101" s="1"/>
      <c r="AR101" s="1"/>
      <c r="AS101" s="1"/>
      <c r="AU101" s="3"/>
      <c r="AW101" s="1"/>
      <c r="AX101" s="1"/>
      <c r="AZ101">
        <v>25</v>
      </c>
      <c r="BA101">
        <v>63170.94</v>
      </c>
      <c r="BB101" s="1" t="s">
        <v>75</v>
      </c>
      <c r="BC101">
        <v>48</v>
      </c>
      <c r="BD101" s="1" t="s">
        <v>229</v>
      </c>
      <c r="BE101" s="1" t="s">
        <v>93</v>
      </c>
      <c r="BF101">
        <v>321.60000000000002</v>
      </c>
      <c r="BG101" s="1" t="s">
        <v>130</v>
      </c>
      <c r="BH101" s="1" t="s">
        <v>90</v>
      </c>
      <c r="BI101">
        <v>0</v>
      </c>
      <c r="BJ101" s="1"/>
      <c r="BL101" s="1"/>
      <c r="BN101" s="1"/>
      <c r="BO101">
        <v>54</v>
      </c>
      <c r="BP101">
        <v>63170.94</v>
      </c>
      <c r="BQ101">
        <v>63170.94</v>
      </c>
    </row>
    <row r="102" spans="1:69" x14ac:dyDescent="0.35">
      <c r="A102" s="1" t="s">
        <v>69</v>
      </c>
      <c r="B102" s="1" t="s">
        <v>70</v>
      </c>
      <c r="C102" s="1" t="s">
        <v>71</v>
      </c>
      <c r="D102">
        <v>1</v>
      </c>
      <c r="E102">
        <v>1</v>
      </c>
      <c r="F102" s="2">
        <v>43247.465833333335</v>
      </c>
      <c r="G102" s="3">
        <v>43191</v>
      </c>
      <c r="H102" s="3">
        <v>43220</v>
      </c>
      <c r="I102" s="1" t="s">
        <v>72</v>
      </c>
      <c r="J102">
        <v>1234</v>
      </c>
      <c r="K102">
        <v>7773331122</v>
      </c>
      <c r="L102" s="1" t="s">
        <v>145</v>
      </c>
      <c r="M102" s="1" t="s">
        <v>73</v>
      </c>
      <c r="N102" s="1" t="s">
        <v>74</v>
      </c>
      <c r="O102" s="1" t="s">
        <v>74</v>
      </c>
      <c r="P102" s="1" t="s">
        <v>74</v>
      </c>
      <c r="Q102" s="1"/>
      <c r="R102" t="s">
        <v>74</v>
      </c>
      <c r="S102" s="1" t="s">
        <v>74</v>
      </c>
      <c r="T102" s="1" t="s">
        <v>74</v>
      </c>
      <c r="U102" s="1" t="s">
        <v>74</v>
      </c>
      <c r="V102" s="1"/>
      <c r="W102" s="1"/>
      <c r="X102" s="1"/>
      <c r="Y102" s="1"/>
      <c r="AA102" s="1"/>
      <c r="AC102" s="1"/>
      <c r="AD102" s="1"/>
      <c r="AE102" s="1"/>
      <c r="AN102" s="1"/>
      <c r="AP102" s="1"/>
      <c r="AQ102" s="1"/>
      <c r="AR102" s="1"/>
      <c r="AS102" s="1"/>
      <c r="AU102" s="3"/>
      <c r="AW102" s="1"/>
      <c r="AX102" s="1"/>
      <c r="AZ102">
        <v>25</v>
      </c>
      <c r="BA102">
        <v>63170.94</v>
      </c>
      <c r="BB102" s="1" t="s">
        <v>75</v>
      </c>
      <c r="BC102">
        <v>49</v>
      </c>
      <c r="BD102" s="1" t="s">
        <v>229</v>
      </c>
      <c r="BE102" s="1" t="s">
        <v>90</v>
      </c>
      <c r="BF102">
        <v>0</v>
      </c>
      <c r="BG102" s="1"/>
      <c r="BH102" s="1" t="s">
        <v>113</v>
      </c>
      <c r="BI102">
        <v>321.60000000000002</v>
      </c>
      <c r="BJ102" s="1" t="s">
        <v>130</v>
      </c>
      <c r="BL102" s="1"/>
      <c r="BN102" s="1"/>
      <c r="BO102">
        <v>54</v>
      </c>
      <c r="BP102">
        <v>63170.94</v>
      </c>
      <c r="BQ102">
        <v>63170.94</v>
      </c>
    </row>
    <row r="103" spans="1:69" x14ac:dyDescent="0.35">
      <c r="A103" s="1" t="s">
        <v>69</v>
      </c>
      <c r="B103" s="1" t="s">
        <v>70</v>
      </c>
      <c r="C103" s="1" t="s">
        <v>71</v>
      </c>
      <c r="D103">
        <v>1</v>
      </c>
      <c r="E103">
        <v>1</v>
      </c>
      <c r="F103" s="2">
        <v>43247.465833333335</v>
      </c>
      <c r="G103" s="3">
        <v>43191</v>
      </c>
      <c r="H103" s="3">
        <v>43220</v>
      </c>
      <c r="I103" s="1" t="s">
        <v>72</v>
      </c>
      <c r="J103">
        <v>1234</v>
      </c>
      <c r="K103">
        <v>7773331122</v>
      </c>
      <c r="L103" s="1" t="s">
        <v>145</v>
      </c>
      <c r="M103" s="1" t="s">
        <v>73</v>
      </c>
      <c r="N103" s="1" t="s">
        <v>74</v>
      </c>
      <c r="O103" s="1" t="s">
        <v>74</v>
      </c>
      <c r="P103" s="1" t="s">
        <v>74</v>
      </c>
      <c r="Q103" s="1"/>
      <c r="R103" t="s">
        <v>74</v>
      </c>
      <c r="S103" s="1" t="s">
        <v>74</v>
      </c>
      <c r="T103" s="1" t="s">
        <v>74</v>
      </c>
      <c r="U103" s="1" t="s">
        <v>74</v>
      </c>
      <c r="V103" s="1"/>
      <c r="W103" s="1"/>
      <c r="X103" s="1"/>
      <c r="Y103" s="1"/>
      <c r="AA103" s="1"/>
      <c r="AC103" s="1"/>
      <c r="AD103" s="1"/>
      <c r="AE103" s="1"/>
      <c r="AN103" s="1"/>
      <c r="AP103" s="1"/>
      <c r="AQ103" s="1"/>
      <c r="AR103" s="1"/>
      <c r="AS103" s="1"/>
      <c r="AU103" s="3"/>
      <c r="AW103" s="1"/>
      <c r="AX103" s="1"/>
      <c r="AZ103">
        <v>25</v>
      </c>
      <c r="BA103">
        <v>63170.94</v>
      </c>
      <c r="BB103" s="1" t="s">
        <v>75</v>
      </c>
      <c r="BC103">
        <v>50</v>
      </c>
      <c r="BD103" s="1" t="s">
        <v>230</v>
      </c>
      <c r="BE103" s="1" t="s">
        <v>115</v>
      </c>
      <c r="BF103">
        <v>75</v>
      </c>
      <c r="BG103" s="1" t="s">
        <v>130</v>
      </c>
      <c r="BH103" s="1" t="s">
        <v>90</v>
      </c>
      <c r="BI103">
        <v>0</v>
      </c>
      <c r="BJ103" s="1"/>
      <c r="BL103" s="1"/>
      <c r="BN103" s="1"/>
      <c r="BO103">
        <v>54</v>
      </c>
      <c r="BP103">
        <v>63170.94</v>
      </c>
      <c r="BQ103">
        <v>63170.94</v>
      </c>
    </row>
    <row r="104" spans="1:69" x14ac:dyDescent="0.35">
      <c r="A104" s="1" t="s">
        <v>69</v>
      </c>
      <c r="B104" s="1" t="s">
        <v>70</v>
      </c>
      <c r="C104" s="1" t="s">
        <v>71</v>
      </c>
      <c r="D104">
        <v>1</v>
      </c>
      <c r="E104">
        <v>1</v>
      </c>
      <c r="F104" s="2">
        <v>43247.465833333335</v>
      </c>
      <c r="G104" s="3">
        <v>43191</v>
      </c>
      <c r="H104" s="3">
        <v>43220</v>
      </c>
      <c r="I104" s="1" t="s">
        <v>72</v>
      </c>
      <c r="J104">
        <v>1234</v>
      </c>
      <c r="K104">
        <v>7773331122</v>
      </c>
      <c r="L104" s="1" t="s">
        <v>145</v>
      </c>
      <c r="M104" s="1" t="s">
        <v>73</v>
      </c>
      <c r="N104" s="1" t="s">
        <v>74</v>
      </c>
      <c r="O104" s="1" t="s">
        <v>74</v>
      </c>
      <c r="P104" s="1" t="s">
        <v>74</v>
      </c>
      <c r="Q104" s="1"/>
      <c r="R104" t="s">
        <v>74</v>
      </c>
      <c r="S104" s="1" t="s">
        <v>74</v>
      </c>
      <c r="T104" s="1" t="s">
        <v>74</v>
      </c>
      <c r="U104" s="1" t="s">
        <v>74</v>
      </c>
      <c r="V104" s="1"/>
      <c r="W104" s="1"/>
      <c r="X104" s="1"/>
      <c r="Y104" s="1"/>
      <c r="AA104" s="1"/>
      <c r="AC104" s="1"/>
      <c r="AD104" s="1"/>
      <c r="AE104" s="1"/>
      <c r="AN104" s="1"/>
      <c r="AP104" s="1"/>
      <c r="AQ104" s="1"/>
      <c r="AR104" s="1"/>
      <c r="AS104" s="1"/>
      <c r="AU104" s="3"/>
      <c r="AW104" s="1"/>
      <c r="AX104" s="1"/>
      <c r="AZ104">
        <v>25</v>
      </c>
      <c r="BA104">
        <v>63170.94</v>
      </c>
      <c r="BB104" s="1" t="s">
        <v>75</v>
      </c>
      <c r="BC104">
        <v>51</v>
      </c>
      <c r="BD104" s="1" t="s">
        <v>230</v>
      </c>
      <c r="BE104" s="1" t="s">
        <v>90</v>
      </c>
      <c r="BF104">
        <v>0</v>
      </c>
      <c r="BG104" s="1"/>
      <c r="BH104" s="1" t="s">
        <v>113</v>
      </c>
      <c r="BI104">
        <v>75</v>
      </c>
      <c r="BJ104" s="1" t="s">
        <v>130</v>
      </c>
      <c r="BL104" s="1"/>
      <c r="BN104" s="1"/>
      <c r="BO104">
        <v>54</v>
      </c>
      <c r="BP104">
        <v>63170.94</v>
      </c>
      <c r="BQ104">
        <v>63170.94</v>
      </c>
    </row>
    <row r="105" spans="1:69" x14ac:dyDescent="0.35">
      <c r="A105" s="1" t="s">
        <v>69</v>
      </c>
      <c r="B105" s="1" t="s">
        <v>70</v>
      </c>
      <c r="C105" s="1" t="s">
        <v>71</v>
      </c>
      <c r="D105">
        <v>1</v>
      </c>
      <c r="E105">
        <v>1</v>
      </c>
      <c r="F105" s="2">
        <v>43247.465833333335</v>
      </c>
      <c r="G105" s="3">
        <v>43191</v>
      </c>
      <c r="H105" s="3">
        <v>43220</v>
      </c>
      <c r="I105" s="1" t="s">
        <v>72</v>
      </c>
      <c r="J105">
        <v>1234</v>
      </c>
      <c r="K105">
        <v>7773331122</v>
      </c>
      <c r="L105" s="1" t="s">
        <v>145</v>
      </c>
      <c r="M105" s="1" t="s">
        <v>73</v>
      </c>
      <c r="N105" s="1" t="s">
        <v>74</v>
      </c>
      <c r="O105" s="1" t="s">
        <v>74</v>
      </c>
      <c r="P105" s="1" t="s">
        <v>74</v>
      </c>
      <c r="Q105" s="1"/>
      <c r="R105" t="s">
        <v>74</v>
      </c>
      <c r="S105" s="1" t="s">
        <v>74</v>
      </c>
      <c r="T105" s="1" t="s">
        <v>74</v>
      </c>
      <c r="U105" s="1" t="s">
        <v>74</v>
      </c>
      <c r="V105" s="1"/>
      <c r="W105" s="1"/>
      <c r="X105" s="1"/>
      <c r="Y105" s="1"/>
      <c r="AA105" s="1"/>
      <c r="AC105" s="1"/>
      <c r="AD105" s="1"/>
      <c r="AE105" s="1"/>
      <c r="AN105" s="1"/>
      <c r="AP105" s="1"/>
      <c r="AQ105" s="1"/>
      <c r="AR105" s="1"/>
      <c r="AS105" s="1"/>
      <c r="AU105" s="3"/>
      <c r="AW105" s="1"/>
      <c r="AX105" s="1"/>
      <c r="AZ105">
        <v>25</v>
      </c>
      <c r="BA105">
        <v>63170.94</v>
      </c>
      <c r="BB105" s="1" t="s">
        <v>75</v>
      </c>
      <c r="BC105">
        <v>52</v>
      </c>
      <c r="BD105" s="1" t="s">
        <v>231</v>
      </c>
      <c r="BE105" s="1" t="s">
        <v>158</v>
      </c>
      <c r="BF105">
        <v>1900</v>
      </c>
      <c r="BG105" s="1" t="s">
        <v>247</v>
      </c>
      <c r="BH105" s="1" t="s">
        <v>90</v>
      </c>
      <c r="BI105">
        <v>0</v>
      </c>
      <c r="BJ105" s="1"/>
      <c r="BL105" s="1"/>
      <c r="BN105" s="1"/>
      <c r="BO105">
        <v>54</v>
      </c>
      <c r="BP105">
        <v>63170.94</v>
      </c>
      <c r="BQ105">
        <v>63170.94</v>
      </c>
    </row>
    <row r="106" spans="1:69" x14ac:dyDescent="0.35">
      <c r="A106" s="1" t="s">
        <v>69</v>
      </c>
      <c r="B106" s="1" t="s">
        <v>70</v>
      </c>
      <c r="C106" s="1" t="s">
        <v>71</v>
      </c>
      <c r="D106">
        <v>1</v>
      </c>
      <c r="E106">
        <v>1</v>
      </c>
      <c r="F106" s="2">
        <v>43247.465833333335</v>
      </c>
      <c r="G106" s="3">
        <v>43191</v>
      </c>
      <c r="H106" s="3">
        <v>43220</v>
      </c>
      <c r="I106" s="1" t="s">
        <v>72</v>
      </c>
      <c r="J106">
        <v>1234</v>
      </c>
      <c r="K106">
        <v>7773331122</v>
      </c>
      <c r="L106" s="1" t="s">
        <v>145</v>
      </c>
      <c r="M106" s="1" t="s">
        <v>73</v>
      </c>
      <c r="N106" s="1" t="s">
        <v>74</v>
      </c>
      <c r="O106" s="1" t="s">
        <v>74</v>
      </c>
      <c r="P106" s="1" t="s">
        <v>74</v>
      </c>
      <c r="Q106" s="1"/>
      <c r="R106" t="s">
        <v>74</v>
      </c>
      <c r="S106" s="1" t="s">
        <v>74</v>
      </c>
      <c r="T106" s="1" t="s">
        <v>74</v>
      </c>
      <c r="U106" s="1" t="s">
        <v>74</v>
      </c>
      <c r="V106" s="1"/>
      <c r="W106" s="1"/>
      <c r="X106" s="1"/>
      <c r="Y106" s="1"/>
      <c r="AA106" s="1"/>
      <c r="AC106" s="1"/>
      <c r="AD106" s="1"/>
      <c r="AE106" s="1"/>
      <c r="AN106" s="1"/>
      <c r="AP106" s="1"/>
      <c r="AQ106" s="1"/>
      <c r="AR106" s="1"/>
      <c r="AS106" s="1"/>
      <c r="AU106" s="3"/>
      <c r="AW106" s="1"/>
      <c r="AX106" s="1"/>
      <c r="AZ106">
        <v>25</v>
      </c>
      <c r="BA106">
        <v>63170.94</v>
      </c>
      <c r="BB106" s="1" t="s">
        <v>75</v>
      </c>
      <c r="BC106">
        <v>53</v>
      </c>
      <c r="BD106" s="1" t="s">
        <v>231</v>
      </c>
      <c r="BE106" s="1" t="s">
        <v>90</v>
      </c>
      <c r="BF106">
        <v>0</v>
      </c>
      <c r="BG106" s="1"/>
      <c r="BH106" s="1" t="s">
        <v>150</v>
      </c>
      <c r="BI106">
        <v>2337</v>
      </c>
      <c r="BJ106" s="1" t="s">
        <v>247</v>
      </c>
      <c r="BL106" s="1"/>
      <c r="BN106" s="1"/>
      <c r="BO106">
        <v>54</v>
      </c>
      <c r="BP106">
        <v>63170.94</v>
      </c>
      <c r="BQ106">
        <v>63170.94</v>
      </c>
    </row>
    <row r="107" spans="1:69" x14ac:dyDescent="0.35">
      <c r="A107" s="1" t="s">
        <v>69</v>
      </c>
      <c r="B107" s="1" t="s">
        <v>70</v>
      </c>
      <c r="C107" s="1" t="s">
        <v>71</v>
      </c>
      <c r="D107">
        <v>1</v>
      </c>
      <c r="E107">
        <v>1</v>
      </c>
      <c r="F107" s="2">
        <v>43247.465833333335</v>
      </c>
      <c r="G107" s="3">
        <v>43191</v>
      </c>
      <c r="H107" s="3">
        <v>43220</v>
      </c>
      <c r="I107" s="1" t="s">
        <v>72</v>
      </c>
      <c r="J107">
        <v>1234</v>
      </c>
      <c r="K107">
        <v>7773331122</v>
      </c>
      <c r="L107" s="1" t="s">
        <v>145</v>
      </c>
      <c r="M107" s="1" t="s">
        <v>73</v>
      </c>
      <c r="N107" s="1" t="s">
        <v>74</v>
      </c>
      <c r="O107" s="1" t="s">
        <v>74</v>
      </c>
      <c r="P107" s="1" t="s">
        <v>74</v>
      </c>
      <c r="Q107" s="1"/>
      <c r="R107" t="s">
        <v>74</v>
      </c>
      <c r="S107" s="1" t="s">
        <v>74</v>
      </c>
      <c r="T107" s="1" t="s">
        <v>74</v>
      </c>
      <c r="U107" s="1" t="s">
        <v>74</v>
      </c>
      <c r="V107" s="1"/>
      <c r="W107" s="1"/>
      <c r="X107" s="1"/>
      <c r="Y107" s="1"/>
      <c r="AA107" s="1"/>
      <c r="AC107" s="1"/>
      <c r="AD107" s="1"/>
      <c r="AE107" s="1"/>
      <c r="AN107" s="1"/>
      <c r="AP107" s="1"/>
      <c r="AQ107" s="1"/>
      <c r="AR107" s="1"/>
      <c r="AS107" s="1"/>
      <c r="AU107" s="3"/>
      <c r="AW107" s="1"/>
      <c r="AX107" s="1"/>
      <c r="AZ107">
        <v>25</v>
      </c>
      <c r="BA107">
        <v>63170.94</v>
      </c>
      <c r="BB107" s="1" t="s">
        <v>75</v>
      </c>
      <c r="BC107">
        <v>54</v>
      </c>
      <c r="BD107" s="1" t="s">
        <v>231</v>
      </c>
      <c r="BE107" s="1" t="s">
        <v>92</v>
      </c>
      <c r="BF107">
        <v>437</v>
      </c>
      <c r="BG107" s="1" t="s">
        <v>247</v>
      </c>
      <c r="BH107" s="1" t="s">
        <v>90</v>
      </c>
      <c r="BI107">
        <v>0</v>
      </c>
      <c r="BJ107" s="1"/>
      <c r="BL107" s="1"/>
      <c r="BN107" s="1"/>
      <c r="BO107">
        <v>54</v>
      </c>
      <c r="BP107">
        <v>63170.94</v>
      </c>
      <c r="BQ107">
        <v>63170.94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CIT-8</vt:lpstr>
      <vt:lpstr>JPK_KR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Chomuszko</dc:creator>
  <cp:lastModifiedBy>Magdalena Chomuszko</cp:lastModifiedBy>
  <dcterms:created xsi:type="dcterms:W3CDTF">2018-05-21T13:39:32Z</dcterms:created>
  <dcterms:modified xsi:type="dcterms:W3CDTF">2018-05-27T09:14:46Z</dcterms:modified>
</cp:coreProperties>
</file>